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-105" yWindow="-105" windowWidth="19425" windowHeight="10305" firstSheet="3" activeTab="6"/>
  </bookViews>
  <sheets>
    <sheet name="1. Tasa de accidentalidad" sheetId="1" r:id="rId1"/>
    <sheet name="2. Frecuencia de accidentalidad" sheetId="2" r:id="rId2"/>
    <sheet name="3. Severidad de los accidentes" sheetId="3" r:id="rId3"/>
    <sheet name="4.Mortalidad en A.T." sheetId="4" r:id="rId4"/>
    <sheet name="5. Prevalencia de la enfermedad" sheetId="5" r:id="rId5"/>
    <sheet name="6. Incidencia de la enfermedad" sheetId="6" r:id="rId6"/>
    <sheet name="7. Ausentismo Total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yxwikVxIb5gPKXecTIOGdyoQkH7GfPeUt/UxS+XyzPo="/>
    </ext>
  </extLst>
</workbook>
</file>

<file path=xl/calcChain.xml><?xml version="1.0" encoding="utf-8"?>
<calcChain xmlns="http://schemas.openxmlformats.org/spreadsheetml/2006/main">
  <c r="BC29" i="3" l="1"/>
  <c r="BC30" i="3"/>
  <c r="BC31" i="3"/>
  <c r="BC32" i="3"/>
  <c r="G34" i="3"/>
  <c r="K34" i="3"/>
  <c r="O34" i="3"/>
  <c r="S34" i="3"/>
  <c r="W34" i="3"/>
  <c r="AA34" i="3"/>
  <c r="AE34" i="3"/>
  <c r="AI34" i="3"/>
  <c r="AM34" i="3"/>
  <c r="AQ34" i="3"/>
  <c r="AU34" i="3"/>
  <c r="AY34" i="3"/>
  <c r="G36" i="3"/>
  <c r="K36" i="3"/>
  <c r="O36" i="3"/>
  <c r="S36" i="3"/>
  <c r="W36" i="3"/>
  <c r="AA36" i="3"/>
  <c r="AE36" i="3"/>
  <c r="AI36" i="3"/>
  <c r="AM36" i="3"/>
  <c r="AQ36" i="3"/>
  <c r="AU36" i="3"/>
  <c r="AY36" i="3"/>
  <c r="BC36" i="3" s="1"/>
  <c r="BC34" i="3" l="1"/>
  <c r="AY34" i="7"/>
  <c r="AU34" i="7"/>
  <c r="AQ34" i="7"/>
  <c r="AM34" i="7"/>
  <c r="AI34" i="7"/>
  <c r="AE34" i="7"/>
  <c r="AA34" i="7"/>
  <c r="W34" i="7"/>
  <c r="S34" i="7"/>
  <c r="O34" i="7"/>
  <c r="K34" i="7"/>
  <c r="AY32" i="7"/>
  <c r="AU32" i="7"/>
  <c r="AQ32" i="7"/>
  <c r="AM32" i="7"/>
  <c r="AI32" i="7"/>
  <c r="AE32" i="7"/>
  <c r="AA32" i="7"/>
  <c r="W32" i="7"/>
  <c r="S32" i="7"/>
  <c r="O32" i="7"/>
  <c r="K32" i="7"/>
  <c r="G32" i="7"/>
  <c r="G34" i="7" s="1"/>
  <c r="BC30" i="7"/>
  <c r="BC29" i="7"/>
  <c r="BC32" i="7" s="1"/>
  <c r="BC34" i="7" s="1"/>
  <c r="AU34" i="6"/>
  <c r="AQ34" i="6"/>
  <c r="AM34" i="6"/>
  <c r="AI34" i="6"/>
  <c r="AE34" i="6"/>
  <c r="AA34" i="6"/>
  <c r="W34" i="6"/>
  <c r="S34" i="6"/>
  <c r="O34" i="6"/>
  <c r="K34" i="6"/>
  <c r="AU32" i="6"/>
  <c r="AQ32" i="6"/>
  <c r="AM32" i="6"/>
  <c r="AI32" i="6"/>
  <c r="AE32" i="6"/>
  <c r="AA32" i="6"/>
  <c r="W32" i="6"/>
  <c r="S32" i="6"/>
  <c r="O32" i="6"/>
  <c r="K32" i="6"/>
  <c r="G32" i="6"/>
  <c r="G34" i="6" s="1"/>
  <c r="AY34" i="6"/>
  <c r="AY34" i="5"/>
  <c r="AU34" i="5"/>
  <c r="AQ34" i="5"/>
  <c r="AM34" i="5"/>
  <c r="AI34" i="5"/>
  <c r="AE34" i="5"/>
  <c r="AA34" i="5"/>
  <c r="W34" i="5"/>
  <c r="S34" i="5"/>
  <c r="O34" i="5"/>
  <c r="K34" i="5"/>
  <c r="AY32" i="5"/>
  <c r="AU32" i="5"/>
  <c r="AQ32" i="5"/>
  <c r="AM32" i="5"/>
  <c r="AI32" i="5"/>
  <c r="AE32" i="5"/>
  <c r="AA32" i="5"/>
  <c r="W32" i="5"/>
  <c r="S32" i="5"/>
  <c r="O32" i="5"/>
  <c r="K32" i="5"/>
  <c r="G32" i="5"/>
  <c r="G34" i="5" s="1"/>
  <c r="BC32" i="5"/>
  <c r="BC34" i="5" s="1"/>
  <c r="AY34" i="4"/>
  <c r="AU34" i="4"/>
  <c r="AQ34" i="4"/>
  <c r="AM34" i="4"/>
  <c r="AI34" i="4"/>
  <c r="AE34" i="4"/>
  <c r="AA34" i="4"/>
  <c r="W34" i="4"/>
  <c r="S34" i="4"/>
  <c r="O34" i="4"/>
  <c r="K34" i="4"/>
  <c r="BC30" i="4"/>
  <c r="BC29" i="4"/>
  <c r="O35" i="2"/>
  <c r="G35" i="2"/>
  <c r="O33" i="2"/>
  <c r="G33" i="2"/>
  <c r="AY35" i="2"/>
  <c r="BC35" i="2" s="1"/>
  <c r="AU33" i="2"/>
  <c r="AQ35" i="2"/>
  <c r="AM35" i="2"/>
  <c r="AI35" i="2"/>
  <c r="AA35" i="2"/>
  <c r="W35" i="2"/>
  <c r="BC30" i="2"/>
  <c r="K35" i="2"/>
  <c r="BC29" i="2"/>
  <c r="AY34" i="1"/>
  <c r="AU34" i="1"/>
  <c r="AQ34" i="1"/>
  <c r="AM34" i="1"/>
  <c r="AI34" i="1"/>
  <c r="AE34" i="1"/>
  <c r="AA34" i="1"/>
  <c r="W34" i="1"/>
  <c r="S34" i="1"/>
  <c r="O34" i="1"/>
  <c r="K34" i="1"/>
  <c r="AY32" i="1"/>
  <c r="AU32" i="1"/>
  <c r="AQ32" i="1"/>
  <c r="AM32" i="1"/>
  <c r="AI32" i="1"/>
  <c r="AE32" i="1"/>
  <c r="AA32" i="1"/>
  <c r="W32" i="1"/>
  <c r="S32" i="1"/>
  <c r="O32" i="1"/>
  <c r="K32" i="1"/>
  <c r="G32" i="1"/>
  <c r="G34" i="1" s="1"/>
  <c r="BC30" i="1"/>
  <c r="BC29" i="1"/>
  <c r="BN19" i="1"/>
  <c r="BM19" i="1"/>
  <c r="BN18" i="1"/>
  <c r="BM18" i="1"/>
  <c r="BN17" i="1"/>
  <c r="BM17" i="1"/>
  <c r="BN16" i="1"/>
  <c r="BM16" i="1"/>
  <c r="BN15" i="1"/>
  <c r="BM15" i="1"/>
  <c r="BN14" i="1"/>
  <c r="BM14" i="1"/>
  <c r="BN13" i="1"/>
  <c r="BM13" i="1"/>
  <c r="BN12" i="1"/>
  <c r="BM12" i="1"/>
  <c r="BN11" i="1"/>
  <c r="BM11" i="1"/>
  <c r="BN10" i="1"/>
  <c r="BM10" i="1"/>
  <c r="BN9" i="1"/>
  <c r="BM9" i="1"/>
  <c r="BC32" i="4" l="1"/>
  <c r="BC34" i="4" s="1"/>
  <c r="BC32" i="1"/>
  <c r="BC34" i="1" s="1"/>
  <c r="AY33" i="2"/>
  <c r="AE35" i="2"/>
  <c r="AU35" i="2"/>
  <c r="BC31" i="2"/>
  <c r="BC33" i="2" s="1"/>
  <c r="S33" i="2"/>
  <c r="S35" i="2"/>
  <c r="BC32" i="6"/>
  <c r="BC34" i="6" s="1"/>
  <c r="AQ33" i="2"/>
  <c r="K33" i="2"/>
  <c r="AY32" i="6"/>
</calcChain>
</file>

<file path=xl/sharedStrings.xml><?xml version="1.0" encoding="utf-8"?>
<sst xmlns="http://schemas.openxmlformats.org/spreadsheetml/2006/main" count="550" uniqueCount="106">
  <si>
    <t>NOMBRE DEL INDICADOR</t>
  </si>
  <si>
    <t>FORMULA</t>
  </si>
  <si>
    <t>PROPOSITO</t>
  </si>
  <si>
    <t>META</t>
  </si>
  <si>
    <t>FRECUENCIA</t>
  </si>
  <si>
    <t>ORIGEN DE DATOS</t>
  </si>
  <si>
    <t>UNIDAD DE MEDIDA</t>
  </si>
  <si>
    <t>Tasa de accidentalidad</t>
  </si>
  <si>
    <t>N. accidentes de trabajo en el periodo/Total detrabajadores en el periodo *100</t>
  </si>
  <si>
    <t>Determinar la siniestralidad de los accidentes de trabajo de lo diferentes procesos de la empresa.</t>
  </si>
  <si>
    <t>Trimestral</t>
  </si>
  <si>
    <t>Reportes accidentes de trabajo</t>
  </si>
  <si>
    <t xml:space="preserve">Porcentaje </t>
  </si>
  <si>
    <t>Periodo</t>
  </si>
  <si>
    <t>Días 
Laborales</t>
  </si>
  <si>
    <t xml:space="preserve">N° 
Trabajadores </t>
  </si>
  <si>
    <t>Días
 Trabajados</t>
  </si>
  <si>
    <t>Horas Hombre 
Trabajadas</t>
  </si>
  <si>
    <t>No 
Accidentes</t>
  </si>
  <si>
    <t>Días de
 Incapacidad</t>
  </si>
  <si>
    <t>No Accidentes 
Mortales</t>
  </si>
  <si>
    <t>Numero de Casos de Enferemedad
 Laboral</t>
  </si>
  <si>
    <t>Días 
Ausentismo 
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</si>
  <si>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</si>
  <si>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</si>
  <si>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</si>
  <si>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</si>
  <si>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</si>
  <si>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</si>
  <si>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</si>
  <si>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</si>
  <si>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</si>
  <si>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</si>
  <si>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</si>
  <si>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</si>
  <si>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Enr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</si>
  <si>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</si>
  <si>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</si>
  <si>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</si>
  <si>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</si>
  <si>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</si>
  <si>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</si>
  <si>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</si>
  <si>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</si>
  <si>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</si>
  <si>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</si>
  <si>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</si>
  <si>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</t>
  </si>
  <si>
    <t>N° A.T.</t>
  </si>
  <si>
    <t xml:space="preserve">N° Trabajadores </t>
  </si>
  <si>
    <t>Total</t>
  </si>
  <si>
    <t>Trasa Acumulada</t>
  </si>
  <si>
    <t>ANALISIS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</si>
  <si>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</si>
  <si>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</si>
  <si>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</si>
  <si>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</si>
  <si>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</si>
  <si>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</si>
  <si>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</si>
  <si>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</si>
  <si>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</si>
  <si>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</si>
  <si>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</si>
  <si>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</si>
  <si>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Frecuencia de accidentalidad</t>
  </si>
  <si>
    <t>(Número de accidentes de trabajo que se presentaron en el período “Z”) / (Total de horas hombre trabajadas en el período “Z”) x 240.000</t>
  </si>
  <si>
    <t xml:space="preserve">Trimestral </t>
  </si>
  <si>
    <t xml:space="preserve">Número </t>
  </si>
  <si>
    <t>Horas Trabajadas Mes</t>
  </si>
  <si>
    <t>Frecuencia  de accidentalidad</t>
  </si>
  <si>
    <t>Tasa Acumulada</t>
  </si>
  <si>
    <t>Severidad de los accidentes</t>
  </si>
  <si>
    <t>(Días de de Incapacidad Causados por Accidentes / (Total de Horas Trabajadas) * 100</t>
  </si>
  <si>
    <t>Incapacodades medicas por AT</t>
  </si>
  <si>
    <t xml:space="preserve">Numero de días </t>
  </si>
  <si>
    <t>Días de
Incapacidad</t>
  </si>
  <si>
    <t>Severidad</t>
  </si>
  <si>
    <t>Severidad acumulada</t>
  </si>
  <si>
    <t xml:space="preserve">Tasa de Mortaldiad </t>
  </si>
  <si>
    <t xml:space="preserve">(Número de accidentes de trabajo mortales que se presentaron en el año / Total de accidentes de trabajo que se presentaron en el año ) * 100	</t>
  </si>
  <si>
    <t xml:space="preserve">Anual </t>
  </si>
  <si>
    <t>No. Ccidentes Mortales</t>
  </si>
  <si>
    <t>Tasa de Mortalidad</t>
  </si>
  <si>
    <t xml:space="preserve">Prevalencia de la enfermedad </t>
  </si>
  <si>
    <t xml:space="preserve">Número de casos de enfermedad laboral presentes en una población en un periodo de tiempo	</t>
  </si>
  <si>
    <t xml:space="preserve">Determinar el número de casos de enfermedad laboral presentes en una población en un periodo de tiempo	</t>
  </si>
  <si>
    <t>TOTAL</t>
  </si>
  <si>
    <t>Numero de casos nuevos y Antiguos de Enfermedad Laboral</t>
  </si>
  <si>
    <t xml:space="preserve">Tasa de Enfermedad </t>
  </si>
  <si>
    <t xml:space="preserve">Incidencia de la enfermedad </t>
  </si>
  <si>
    <t>N. de casos nuevos y antiguos de enfermedad laboral/numero total de trabajadores *100</t>
  </si>
  <si>
    <t xml:space="preserve">Número de casos nuevos de enfermedad laboral en una población determinada en un período de tiempo	</t>
  </si>
  <si>
    <t>Mensual</t>
  </si>
  <si>
    <t>N° días perdidas por EG,EP, AT en el mes/ (toatal días trabajados en el mes/(toral de trabajadores en el mes)* 100</t>
  </si>
  <si>
    <t>Número de días de Ausentismo</t>
  </si>
  <si>
    <t>numero de trabajadores</t>
  </si>
  <si>
    <t>Tasa de AUSENTISMO</t>
  </si>
  <si>
    <t>ANÁLISIS</t>
  </si>
  <si>
    <t>Determinar la cantidad de días perdidos por accidentes laborales.</t>
  </si>
  <si>
    <t>PÁGINA:</t>
  </si>
  <si>
    <t>FORMATO INDICADORES DE SEGUIMIENTO EN ACCIDENTES DE TRABAJO Y ENFEREMEDADES LABORALES</t>
  </si>
  <si>
    <t>CÓDIGO: SG-SST-DES-F-19</t>
  </si>
  <si>
    <t>VERSIÓN: 01</t>
  </si>
  <si>
    <t>FECHA DE VERSIÓN: 21/07/2025</t>
  </si>
  <si>
    <t>VERSIÓN: 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</si>
</sst>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>
    <font>
      <sz val="11"/>
      <color theme="1"/>
      <name val="Aptos Narrow"/>
      <scheme val="minor"/>
    </font>
    <font>
      <sz val="11"/>
      <color theme="1"/>
      <name val="Arial"/>
      <family val="2"/>
    </font>
    <font>
      <sz val="9"/>
      <color theme="1"/>
      <name val="Century Gothic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Aptos Narrow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0D0D0"/>
        <bgColor rgb="FFD0D0D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9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9" fontId="2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es-CO" sz="1800" b="1" i="0">
                <a:solidFill>
                  <a:schemeClr val="dk1"/>
                </a:solidFill>
                <a:latin typeface="+mn-lt"/>
              </a:rPr>
              <a:t>Tasa de accidentalidad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4.6224305139003871E-2"/>
          <c:y val="0.13496103896103895"/>
          <c:w val="0.92327139055808671"/>
          <c:h val="0.69536489756962194"/>
        </c:manualLayout>
      </c:layout>
      <c:lineChart>
        <c:grouping val="standard"/>
        <c:varyColors val="1"/>
        <c:ser>
          <c:idx val="0"/>
          <c:order val="0"/>
          <c:tx>
            <c:v>N° A.T.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1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Tasa de accidentalidad'!$B$28:$BB$28</c:f>
              <c:strCache>
                <c:ptCount val="50"/>
                <c:pt idx="5">
                  <c:v>Enr</c:v>
                </c:pt>
                <c:pt idx="9">
                  <c:v>Feb</c:v>
                </c:pt>
                <c:pt idx="13">
                  <c:v>Mar</c:v>
                </c:pt>
                <c:pt idx="17">
                  <c:v>Abr</c:v>
                </c:pt>
                <c:pt idx="21">
                  <c:v>May</c:v>
                </c:pt>
                <c:pt idx="25">
                  <c:v>Jun</c:v>
                </c:pt>
                <c:pt idx="29">
                  <c:v>Jul</c:v>
                </c:pt>
                <c:pt idx="33">
                  <c:v>Ago</c:v>
                </c:pt>
                <c:pt idx="37">
                  <c:v>Sep</c:v>
                </c:pt>
                <c:pt idx="41">
                  <c:v>Oct</c:v>
                </c:pt>
                <c:pt idx="45">
                  <c:v>Nov</c:v>
                </c:pt>
                <c:pt idx="49">
                  <c:v>Dic</c:v>
                </c:pt>
              </c:strCache>
            </c:strRef>
          </c:cat>
          <c:val>
            <c:numRef>
              <c:f>'1. Tasa de accidentalidad'!$B$29:$BB$29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5-4E14-B2A8-A0D8E52261BE}"/>
            </c:ext>
          </c:extLst>
        </c:ser>
        <c:ser>
          <c:idx val="1"/>
          <c:order val="1"/>
          <c:tx>
            <c:v>N° Trabajadores 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1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Tasa de accidentalidad'!$B$28:$BB$28</c:f>
              <c:strCache>
                <c:ptCount val="50"/>
                <c:pt idx="5">
                  <c:v>Enr</c:v>
                </c:pt>
                <c:pt idx="9">
                  <c:v>Feb</c:v>
                </c:pt>
                <c:pt idx="13">
                  <c:v>Mar</c:v>
                </c:pt>
                <c:pt idx="17">
                  <c:v>Abr</c:v>
                </c:pt>
                <c:pt idx="21">
                  <c:v>May</c:v>
                </c:pt>
                <c:pt idx="25">
                  <c:v>Jun</c:v>
                </c:pt>
                <c:pt idx="29">
                  <c:v>Jul</c:v>
                </c:pt>
                <c:pt idx="33">
                  <c:v>Ago</c:v>
                </c:pt>
                <c:pt idx="37">
                  <c:v>Sep</c:v>
                </c:pt>
                <c:pt idx="41">
                  <c:v>Oct</c:v>
                </c:pt>
                <c:pt idx="45">
                  <c:v>Nov</c:v>
                </c:pt>
                <c:pt idx="49">
                  <c:v>Dic</c:v>
                </c:pt>
              </c:strCache>
            </c:strRef>
          </c:cat>
          <c:val>
            <c:numRef>
              <c:f>'1. Tasa de accidentalidad'!$B$30:$BB$30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5-4E14-B2A8-A0D8E522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123592"/>
        <c:axId val="1717656312"/>
      </c:lineChart>
      <c:catAx>
        <c:axId val="147912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+mn-lt"/>
              </a:defRPr>
            </a:pPr>
            <a:endParaRPr lang="es-CO"/>
          </a:p>
        </c:txPr>
        <c:crossAx val="1717656312"/>
        <c:crosses val="autoZero"/>
        <c:auto val="1"/>
        <c:lblAlgn val="ctr"/>
        <c:lblOffset val="100"/>
        <c:noMultiLvlLbl val="1"/>
      </c:catAx>
      <c:valAx>
        <c:axId val="17176563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47912359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es-CO" sz="1800" b="1" i="0">
                <a:solidFill>
                  <a:schemeClr val="dk1"/>
                </a:solidFill>
                <a:latin typeface="+mn-lt"/>
              </a:rPr>
              <a:t>Tasa de accidentalidad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4.6224305139003871E-2"/>
          <c:y val="0.13496103896103895"/>
          <c:w val="0.92327139055808671"/>
          <c:h val="0.69536489756962194"/>
        </c:manualLayout>
      </c:layout>
      <c:lineChart>
        <c:grouping val="standard"/>
        <c:varyColors val="0"/>
        <c:ser>
          <c:idx val="0"/>
          <c:order val="0"/>
          <c:tx>
            <c:v>N° Trabajadores 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1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Frecuencia de accidentalidad'!$B$28:$BB$28</c:f>
              <c:strCache>
                <c:ptCount val="50"/>
                <c:pt idx="5">
                  <c:v>Enr</c:v>
                </c:pt>
                <c:pt idx="9">
                  <c:v>Feb</c:v>
                </c:pt>
                <c:pt idx="13">
                  <c:v>Mar</c:v>
                </c:pt>
                <c:pt idx="17">
                  <c:v>Abr</c:v>
                </c:pt>
                <c:pt idx="21">
                  <c:v>May</c:v>
                </c:pt>
                <c:pt idx="25">
                  <c:v>Jun</c:v>
                </c:pt>
                <c:pt idx="29">
                  <c:v>Jul</c:v>
                </c:pt>
                <c:pt idx="33">
                  <c:v>Ago</c:v>
                </c:pt>
                <c:pt idx="37">
                  <c:v>Sep</c:v>
                </c:pt>
                <c:pt idx="41">
                  <c:v>Oct</c:v>
                </c:pt>
                <c:pt idx="45">
                  <c:v>Nov</c:v>
                </c:pt>
                <c:pt idx="49">
                  <c:v>Dic</c:v>
                </c:pt>
              </c:strCache>
            </c:strRef>
          </c:cat>
          <c:val>
            <c:numRef>
              <c:f>'2. Frecuencia de accidentalidad'!$B$30:$BB$30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F-4BFF-919A-965A493F7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991032"/>
        <c:axId val="115177702"/>
      </c:lineChart>
      <c:catAx>
        <c:axId val="1587991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+mn-lt"/>
              </a:defRPr>
            </a:pPr>
            <a:endParaRPr lang="es-CO"/>
          </a:p>
        </c:txPr>
        <c:crossAx val="115177702"/>
        <c:crosses val="autoZero"/>
        <c:auto val="1"/>
        <c:lblAlgn val="ctr"/>
        <c:lblOffset val="100"/>
        <c:noMultiLvlLbl val="1"/>
      </c:catAx>
      <c:valAx>
        <c:axId val="1151777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8799103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es-CO" sz="1800" b="1" i="0">
                <a:solidFill>
                  <a:schemeClr val="dk1"/>
                </a:solidFill>
                <a:latin typeface="+mn-lt"/>
              </a:rPr>
              <a:t>Tasa de accidentalidad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4.6224305139003871E-2"/>
          <c:y val="0.13496103896103895"/>
          <c:w val="0.92327139055808671"/>
          <c:h val="0.69536489756962194"/>
        </c:manualLayout>
      </c:layout>
      <c:lineChart>
        <c:grouping val="standard"/>
        <c:varyColors val="1"/>
        <c:ser>
          <c:idx val="0"/>
          <c:order val="0"/>
          <c:tx>
            <c:v>N° A.T.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1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Severidad de los accidentes'!$B$28:$BB$28</c:f>
              <c:strCache>
                <c:ptCount val="50"/>
                <c:pt idx="5">
                  <c:v>Enr</c:v>
                </c:pt>
                <c:pt idx="9">
                  <c:v>Feb</c:v>
                </c:pt>
                <c:pt idx="13">
                  <c:v>Mar</c:v>
                </c:pt>
                <c:pt idx="17">
                  <c:v>Abr</c:v>
                </c:pt>
                <c:pt idx="21">
                  <c:v>May</c:v>
                </c:pt>
                <c:pt idx="25">
                  <c:v>Jun</c:v>
                </c:pt>
                <c:pt idx="29">
                  <c:v>Jul</c:v>
                </c:pt>
                <c:pt idx="33">
                  <c:v>Ago</c:v>
                </c:pt>
                <c:pt idx="37">
                  <c:v>Sep</c:v>
                </c:pt>
                <c:pt idx="41">
                  <c:v>Oct</c:v>
                </c:pt>
                <c:pt idx="45">
                  <c:v>Nov</c:v>
                </c:pt>
                <c:pt idx="49">
                  <c:v>Dic</c:v>
                </c:pt>
              </c:strCache>
            </c:strRef>
          </c:cat>
          <c:val>
            <c:numRef>
              <c:f>'3. Severidad de los accidentes'!$B$29:$BB$29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A-478F-8E00-D455EE05B296}"/>
            </c:ext>
          </c:extLst>
        </c:ser>
        <c:ser>
          <c:idx val="1"/>
          <c:order val="1"/>
          <c:tx>
            <c:v>Días de
Incapacidad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1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Severidad de los accidentes'!$B$28:$BB$28</c:f>
              <c:strCache>
                <c:ptCount val="50"/>
                <c:pt idx="5">
                  <c:v>Enr</c:v>
                </c:pt>
                <c:pt idx="9">
                  <c:v>Feb</c:v>
                </c:pt>
                <c:pt idx="13">
                  <c:v>Mar</c:v>
                </c:pt>
                <c:pt idx="17">
                  <c:v>Abr</c:v>
                </c:pt>
                <c:pt idx="21">
                  <c:v>May</c:v>
                </c:pt>
                <c:pt idx="25">
                  <c:v>Jun</c:v>
                </c:pt>
                <c:pt idx="29">
                  <c:v>Jul</c:v>
                </c:pt>
                <c:pt idx="33">
                  <c:v>Ago</c:v>
                </c:pt>
                <c:pt idx="37">
                  <c:v>Sep</c:v>
                </c:pt>
                <c:pt idx="41">
                  <c:v>Oct</c:v>
                </c:pt>
                <c:pt idx="45">
                  <c:v>Nov</c:v>
                </c:pt>
                <c:pt idx="49">
                  <c:v>Dic</c:v>
                </c:pt>
              </c:strCache>
            </c:strRef>
          </c:cat>
          <c:val>
            <c:numRef>
              <c:f>'3. Severidad de los accidentes'!$B$31:$BB$31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A-478F-8E00-D455EE05B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75991"/>
        <c:axId val="375746838"/>
      </c:lineChart>
      <c:catAx>
        <c:axId val="214575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+mn-lt"/>
              </a:defRPr>
            </a:pPr>
            <a:endParaRPr lang="es-CO"/>
          </a:p>
        </c:txPr>
        <c:crossAx val="375746838"/>
        <c:crosses val="autoZero"/>
        <c:auto val="1"/>
        <c:lblAlgn val="ctr"/>
        <c:lblOffset val="100"/>
        <c:noMultiLvlLbl val="1"/>
      </c:catAx>
      <c:valAx>
        <c:axId val="3757468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1457599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Mortalidad</a:t>
            </a:r>
            <a:r>
              <a:rPr lang="es-CO" baseline="0"/>
              <a:t> AT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9950311235019071E-2"/>
          <c:y val="0.18478959398719122"/>
          <c:w val="0.91602523368789424"/>
          <c:h val="0.6047235477098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'4.Mortalidad en A.T.'!$A$29</c:f>
              <c:strCache>
                <c:ptCount val="1"/>
                <c:pt idx="0">
                  <c:v>N° A.T.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'4.Mortalidad en A.T.'!$B$29:$BB$29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0-6594-459B-AA8E-0768F8B68291}"/>
            </c:ext>
          </c:extLst>
        </c:ser>
        <c:ser>
          <c:idx val="1"/>
          <c:order val="1"/>
          <c:tx>
            <c:strRef>
              <c:f>'4.Mortalidad en A.T.'!$A$30</c:f>
              <c:strCache>
                <c:ptCount val="1"/>
                <c:pt idx="0">
                  <c:v>No. Ccidentes Mortales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'4.Mortalidad en A.T.'!$B$30:$BB$30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1-6594-459B-AA8E-0768F8B682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44278664"/>
        <c:axId val="644277584"/>
      </c:barChart>
      <c:catAx>
        <c:axId val="64427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277584"/>
        <c:crosses val="autoZero"/>
        <c:auto val="1"/>
        <c:lblAlgn val="ctr"/>
        <c:lblOffset val="100"/>
        <c:noMultiLvlLbl val="0"/>
      </c:catAx>
      <c:valAx>
        <c:axId val="6442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27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PREVALENCIA</a:t>
            </a:r>
            <a:r>
              <a:rPr lang="es-CO" baseline="0"/>
              <a:t> EL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9950311235019071E-2"/>
          <c:y val="0.18478959398719122"/>
          <c:w val="0.91602523368789424"/>
          <c:h val="0.6047235477098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 Prevalencia de la enfermedad'!$A$29</c:f>
              <c:strCache>
                <c:ptCount val="1"/>
                <c:pt idx="0">
                  <c:v>Numero de casos nuevos y Antiguos de Enfermedad Laboral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'5. Prevalencia de la enfermedad'!$B$29:$BB$29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0-F84E-44B5-B9F2-B2AD3BC504E2}"/>
            </c:ext>
          </c:extLst>
        </c:ser>
        <c:ser>
          <c:idx val="1"/>
          <c:order val="1"/>
          <c:tx>
            <c:strRef>
              <c:f>'5. Prevalencia de la enfermedad'!$A$30</c:f>
              <c:strCache>
                <c:ptCount val="1"/>
                <c:pt idx="0">
                  <c:v>N° Trabajadores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'5. Prevalencia de la enfermedad'!$B$30:$BB$30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1-F84E-44B5-B9F2-B2AD3BC504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44278664"/>
        <c:axId val="644277584"/>
      </c:barChart>
      <c:catAx>
        <c:axId val="64427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277584"/>
        <c:crosses val="autoZero"/>
        <c:auto val="1"/>
        <c:lblAlgn val="ctr"/>
        <c:lblOffset val="100"/>
        <c:noMultiLvlLbl val="0"/>
      </c:catAx>
      <c:valAx>
        <c:axId val="6442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27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INCIDNCIA 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9950311235019071E-2"/>
          <c:y val="0.18478959398719122"/>
          <c:w val="0.91602523368789424"/>
          <c:h val="0.6047235477098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 Incidencia de la enfermedad'!$A$29</c:f>
              <c:strCache>
                <c:ptCount val="1"/>
                <c:pt idx="0">
                  <c:v>Numero de casos nuevos y Antiguos de Enfermedad Laboral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'6. Incidencia de la enfermedad'!$G$28:$BB$28</c:f>
              <c:strCache>
                <c:ptCount val="45"/>
                <c:pt idx="0">
                  <c:v>Enr</c:v>
                </c:pt>
                <c:pt idx="4">
                  <c:v>Feb</c:v>
                </c:pt>
                <c:pt idx="8">
                  <c:v>Mar</c:v>
                </c:pt>
                <c:pt idx="12">
                  <c:v>Abr</c:v>
                </c:pt>
                <c:pt idx="16">
                  <c:v>May</c:v>
                </c:pt>
                <c:pt idx="20">
                  <c:v>Jun</c:v>
                </c:pt>
                <c:pt idx="24">
                  <c:v>Jul</c:v>
                </c:pt>
                <c:pt idx="28">
                  <c:v>Ago</c:v>
                </c:pt>
                <c:pt idx="32">
                  <c:v>Sep</c:v>
                </c:pt>
                <c:pt idx="36">
                  <c:v>Oct</c:v>
                </c:pt>
                <c:pt idx="40">
                  <c:v>Nov</c:v>
                </c:pt>
                <c:pt idx="44">
                  <c:v>Dic</c:v>
                </c:pt>
              </c:strCache>
            </c:strRef>
          </c:cat>
          <c:val>
            <c:numRef>
              <c:f>'6. Incidencia de la enfermedad'!$B$29:$BB$29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0-1D8B-4723-9909-A173A8E270BF}"/>
            </c:ext>
          </c:extLst>
        </c:ser>
        <c:ser>
          <c:idx val="1"/>
          <c:order val="1"/>
          <c:tx>
            <c:strRef>
              <c:f>'6. Incidencia de la enfermedad'!$A$30</c:f>
              <c:strCache>
                <c:ptCount val="1"/>
                <c:pt idx="0">
                  <c:v>N° Trabajadores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'6. Incidencia de la enfermedad'!$G$28:$BB$28</c:f>
              <c:strCache>
                <c:ptCount val="45"/>
                <c:pt idx="0">
                  <c:v>Enr</c:v>
                </c:pt>
                <c:pt idx="4">
                  <c:v>Feb</c:v>
                </c:pt>
                <c:pt idx="8">
                  <c:v>Mar</c:v>
                </c:pt>
                <c:pt idx="12">
                  <c:v>Abr</c:v>
                </c:pt>
                <c:pt idx="16">
                  <c:v>May</c:v>
                </c:pt>
                <c:pt idx="20">
                  <c:v>Jun</c:v>
                </c:pt>
                <c:pt idx="24">
                  <c:v>Jul</c:v>
                </c:pt>
                <c:pt idx="28">
                  <c:v>Ago</c:v>
                </c:pt>
                <c:pt idx="32">
                  <c:v>Sep</c:v>
                </c:pt>
                <c:pt idx="36">
                  <c:v>Oct</c:v>
                </c:pt>
                <c:pt idx="40">
                  <c:v>Nov</c:v>
                </c:pt>
                <c:pt idx="44">
                  <c:v>Dic</c:v>
                </c:pt>
              </c:strCache>
            </c:strRef>
          </c:cat>
          <c:val>
            <c:numRef>
              <c:f>'6. Incidencia de la enfermedad'!$B$30:$BB$30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1-1D8B-4723-9909-A173A8E270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44278664"/>
        <c:axId val="644277584"/>
      </c:barChart>
      <c:catAx>
        <c:axId val="64427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277584"/>
        <c:crosses val="autoZero"/>
        <c:auto val="1"/>
        <c:lblAlgn val="ctr"/>
        <c:lblOffset val="100"/>
        <c:noMultiLvlLbl val="0"/>
      </c:catAx>
      <c:valAx>
        <c:axId val="6442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27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es-CO" sz="1800" b="1" i="0">
                <a:solidFill>
                  <a:schemeClr val="dk1"/>
                </a:solidFill>
                <a:latin typeface="+mn-lt"/>
              </a:rPr>
              <a:t>Ausentismo laboral 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6224305139003871E-2"/>
          <c:y val="0.13496103896103895"/>
          <c:w val="0.92327139055808671"/>
          <c:h val="0.69536489756962194"/>
        </c:manualLayout>
      </c:layout>
      <c:lineChart>
        <c:grouping val="standard"/>
        <c:varyColors val="0"/>
        <c:ser>
          <c:idx val="0"/>
          <c:order val="0"/>
          <c:tx>
            <c:v>Numero de Días de ausentismo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1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 Ausentismo Total'!$B$28:$BB$28</c:f>
              <c:strCache>
                <c:ptCount val="50"/>
                <c:pt idx="5">
                  <c:v>Enr</c:v>
                </c:pt>
                <c:pt idx="9">
                  <c:v>Feb</c:v>
                </c:pt>
                <c:pt idx="13">
                  <c:v>Mar</c:v>
                </c:pt>
                <c:pt idx="17">
                  <c:v>Abr</c:v>
                </c:pt>
                <c:pt idx="21">
                  <c:v>May</c:v>
                </c:pt>
                <c:pt idx="25">
                  <c:v>Jun</c:v>
                </c:pt>
                <c:pt idx="29">
                  <c:v>Jul</c:v>
                </c:pt>
                <c:pt idx="33">
                  <c:v>Ago</c:v>
                </c:pt>
                <c:pt idx="37">
                  <c:v>Sep</c:v>
                </c:pt>
                <c:pt idx="41">
                  <c:v>Oct</c:v>
                </c:pt>
                <c:pt idx="45">
                  <c:v>Nov</c:v>
                </c:pt>
                <c:pt idx="49">
                  <c:v>Dic</c:v>
                </c:pt>
              </c:strCache>
            </c:strRef>
          </c:cat>
          <c:val>
            <c:numRef>
              <c:f>'7. Ausentismo Total'!$B$29:$BB$29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7-4B91-9518-240280C2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069914"/>
        <c:axId val="1007480452"/>
      </c:lineChart>
      <c:catAx>
        <c:axId val="5300699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+mn-lt"/>
              </a:defRPr>
            </a:pPr>
            <a:endParaRPr lang="es-CO"/>
          </a:p>
        </c:txPr>
        <c:crossAx val="1007480452"/>
        <c:crosses val="autoZero"/>
        <c:auto val="1"/>
        <c:lblAlgn val="ctr"/>
        <c:lblOffset val="100"/>
        <c:noMultiLvlLbl val="1"/>
      </c:catAx>
      <c:valAx>
        <c:axId val="10074804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3006991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7</xdr:row>
      <xdr:rowOff>133350</xdr:rowOff>
    </xdr:from>
    <xdr:ext cx="6743700" cy="3705225"/>
    <xdr:graphicFrame macro="">
      <xdr:nvGraphicFramePr>
        <xdr:cNvPr id="1281184144" name="Chart 1">
          <a:extLst>
            <a:ext uri="{FF2B5EF4-FFF2-40B4-BE49-F238E27FC236}">
              <a16:creationId xmlns:a16="http://schemas.microsoft.com/office/drawing/2014/main" id="{00000000-0008-0000-0000-000090515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34531</xdr:colOff>
      <xdr:row>0</xdr:row>
      <xdr:rowOff>119683</xdr:rowOff>
    </xdr:from>
    <xdr:ext cx="1122832" cy="899490"/>
    <xdr:grpSp>
      <xdr:nvGrpSpPr>
        <xdr:cNvPr id="20" name="Shape 9">
          <a:extLst>
            <a:ext uri="{FF2B5EF4-FFF2-40B4-BE49-F238E27FC236}">
              <a16:creationId xmlns:a16="http://schemas.microsoft.com/office/drawing/2014/main" id="{A290A37E-0707-4735-87D7-3B20E3E94ACD}"/>
            </a:ext>
          </a:extLst>
        </xdr:cNvPr>
        <xdr:cNvGrpSpPr/>
      </xdr:nvGrpSpPr>
      <xdr:grpSpPr>
        <a:xfrm>
          <a:off x="34531" y="119683"/>
          <a:ext cx="1122832" cy="899490"/>
          <a:chOff x="335544" y="1545783"/>
          <a:chExt cx="1397337" cy="1214464"/>
        </a:xfrm>
      </xdr:grpSpPr>
      <xdr:pic>
        <xdr:nvPicPr>
          <xdr:cNvPr id="21" name="Shape 10">
            <a:extLst>
              <a:ext uri="{FF2B5EF4-FFF2-40B4-BE49-F238E27FC236}">
                <a16:creationId xmlns:a16="http://schemas.microsoft.com/office/drawing/2014/main" id="{732F9264-0FC1-E7FD-76ED-5B36DDDC15D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2" name="Shape 11">
            <a:extLst>
              <a:ext uri="{FF2B5EF4-FFF2-40B4-BE49-F238E27FC236}">
                <a16:creationId xmlns:a16="http://schemas.microsoft.com/office/drawing/2014/main" id="{25B5C05D-EF5D-DA73-983A-6CA00EB897B7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7</xdr:row>
      <xdr:rowOff>133350</xdr:rowOff>
    </xdr:from>
    <xdr:ext cx="6743700" cy="3705225"/>
    <xdr:graphicFrame macro="">
      <xdr:nvGraphicFramePr>
        <xdr:cNvPr id="2034913853" name="Chart 2">
          <a:extLst>
            <a:ext uri="{FF2B5EF4-FFF2-40B4-BE49-F238E27FC236}">
              <a16:creationId xmlns:a16="http://schemas.microsoft.com/office/drawing/2014/main" id="{00000000-0008-0000-0100-00003D524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34531</xdr:colOff>
      <xdr:row>0</xdr:row>
      <xdr:rowOff>119683</xdr:rowOff>
    </xdr:from>
    <xdr:ext cx="1122832" cy="899490"/>
    <xdr:grpSp>
      <xdr:nvGrpSpPr>
        <xdr:cNvPr id="3" name="Shape 9">
          <a:extLst>
            <a:ext uri="{FF2B5EF4-FFF2-40B4-BE49-F238E27FC236}">
              <a16:creationId xmlns:a16="http://schemas.microsoft.com/office/drawing/2014/main" id="{D4785F28-D8AF-4E7F-8AFC-CAE3650A53CD}"/>
            </a:ext>
          </a:extLst>
        </xdr:cNvPr>
        <xdr:cNvGrpSpPr/>
      </xdr:nvGrpSpPr>
      <xdr:grpSpPr>
        <a:xfrm>
          <a:off x="34531" y="119683"/>
          <a:ext cx="1122832" cy="899490"/>
          <a:chOff x="335544" y="1545783"/>
          <a:chExt cx="1397337" cy="1214464"/>
        </a:xfrm>
      </xdr:grpSpPr>
      <xdr:pic>
        <xdr:nvPicPr>
          <xdr:cNvPr id="5" name="Shape 10">
            <a:extLst>
              <a:ext uri="{FF2B5EF4-FFF2-40B4-BE49-F238E27FC236}">
                <a16:creationId xmlns:a16="http://schemas.microsoft.com/office/drawing/2014/main" id="{956F25C6-FEAF-D4FB-F64F-045484703C05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Shape 11">
            <a:extLst>
              <a:ext uri="{FF2B5EF4-FFF2-40B4-BE49-F238E27FC236}">
                <a16:creationId xmlns:a16="http://schemas.microsoft.com/office/drawing/2014/main" id="{E7F765A4-EFEC-347F-B057-A5FAEB9BFFF4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7</xdr:row>
      <xdr:rowOff>133350</xdr:rowOff>
    </xdr:from>
    <xdr:ext cx="6743700" cy="3705225"/>
    <xdr:graphicFrame macro="">
      <xdr:nvGraphicFramePr>
        <xdr:cNvPr id="1857603975" name="Chart 3">
          <a:extLst>
            <a:ext uri="{FF2B5EF4-FFF2-40B4-BE49-F238E27FC236}">
              <a16:creationId xmlns:a16="http://schemas.microsoft.com/office/drawing/2014/main" id="{00000000-0008-0000-0200-000087C9B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34531</xdr:colOff>
      <xdr:row>0</xdr:row>
      <xdr:rowOff>119683</xdr:rowOff>
    </xdr:from>
    <xdr:ext cx="1122832" cy="899490"/>
    <xdr:grpSp>
      <xdr:nvGrpSpPr>
        <xdr:cNvPr id="3" name="Shape 9">
          <a:extLst>
            <a:ext uri="{FF2B5EF4-FFF2-40B4-BE49-F238E27FC236}">
              <a16:creationId xmlns:a16="http://schemas.microsoft.com/office/drawing/2014/main" id="{73A8A4FA-78F3-4600-B5B1-E03D2E633829}"/>
            </a:ext>
          </a:extLst>
        </xdr:cNvPr>
        <xdr:cNvGrpSpPr/>
      </xdr:nvGrpSpPr>
      <xdr:grpSpPr>
        <a:xfrm>
          <a:off x="34531" y="119683"/>
          <a:ext cx="1122832" cy="899490"/>
          <a:chOff x="335544" y="1545783"/>
          <a:chExt cx="1397337" cy="1214464"/>
        </a:xfrm>
      </xdr:grpSpPr>
      <xdr:pic>
        <xdr:nvPicPr>
          <xdr:cNvPr id="5" name="Shape 10">
            <a:extLst>
              <a:ext uri="{FF2B5EF4-FFF2-40B4-BE49-F238E27FC236}">
                <a16:creationId xmlns:a16="http://schemas.microsoft.com/office/drawing/2014/main" id="{45636F63-83AA-8D3B-1129-A2B282D9A7D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Shape 11">
            <a:extLst>
              <a:ext uri="{FF2B5EF4-FFF2-40B4-BE49-F238E27FC236}">
                <a16:creationId xmlns:a16="http://schemas.microsoft.com/office/drawing/2014/main" id="{B9D7CF28-C10C-739E-FEFA-E34B4E1F6CD8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7</xdr:row>
      <xdr:rowOff>152400</xdr:rowOff>
    </xdr:from>
    <xdr:to>
      <xdr:col>56</xdr:col>
      <xdr:colOff>73024</xdr:colOff>
      <xdr:row>23</xdr:row>
      <xdr:rowOff>179490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392C25-7571-4A50-A881-869B9D47E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119683</xdr:rowOff>
    </xdr:from>
    <xdr:ext cx="1122832" cy="899490"/>
    <xdr:grpSp>
      <xdr:nvGrpSpPr>
        <xdr:cNvPr id="29" name="Shape 9">
          <a:extLst>
            <a:ext uri="{FF2B5EF4-FFF2-40B4-BE49-F238E27FC236}">
              <a16:creationId xmlns:a16="http://schemas.microsoft.com/office/drawing/2014/main" id="{3AC684C1-7337-44F3-9D91-217020362CCC}"/>
            </a:ext>
          </a:extLst>
        </xdr:cNvPr>
        <xdr:cNvGrpSpPr/>
      </xdr:nvGrpSpPr>
      <xdr:grpSpPr>
        <a:xfrm>
          <a:off x="0" y="119683"/>
          <a:ext cx="1122832" cy="899490"/>
          <a:chOff x="335544" y="1545783"/>
          <a:chExt cx="1397337" cy="1214464"/>
        </a:xfrm>
      </xdr:grpSpPr>
      <xdr:pic>
        <xdr:nvPicPr>
          <xdr:cNvPr id="30" name="Shape 10">
            <a:extLst>
              <a:ext uri="{FF2B5EF4-FFF2-40B4-BE49-F238E27FC236}">
                <a16:creationId xmlns:a16="http://schemas.microsoft.com/office/drawing/2014/main" id="{BFB9F156-08B9-28E3-E519-F2FA275561A4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1" name="Shape 11">
            <a:extLst>
              <a:ext uri="{FF2B5EF4-FFF2-40B4-BE49-F238E27FC236}">
                <a16:creationId xmlns:a16="http://schemas.microsoft.com/office/drawing/2014/main" id="{6F345CD4-6C02-8A65-4B2A-A9905B58C3EF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7</xdr:row>
      <xdr:rowOff>165100</xdr:rowOff>
    </xdr:from>
    <xdr:to>
      <xdr:col>55</xdr:col>
      <xdr:colOff>25928</xdr:colOff>
      <xdr:row>24</xdr:row>
      <xdr:rowOff>8996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571BDB-21D5-477C-9E37-44E6BB290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119683</xdr:rowOff>
    </xdr:from>
    <xdr:ext cx="1122832" cy="899490"/>
    <xdr:grpSp>
      <xdr:nvGrpSpPr>
        <xdr:cNvPr id="5" name="Shape 9">
          <a:extLst>
            <a:ext uri="{FF2B5EF4-FFF2-40B4-BE49-F238E27FC236}">
              <a16:creationId xmlns:a16="http://schemas.microsoft.com/office/drawing/2014/main" id="{29C556AD-36DC-4CC8-8872-BCB1CD777272}"/>
            </a:ext>
          </a:extLst>
        </xdr:cNvPr>
        <xdr:cNvGrpSpPr/>
      </xdr:nvGrpSpPr>
      <xdr:grpSpPr>
        <a:xfrm>
          <a:off x="0" y="119683"/>
          <a:ext cx="1122832" cy="899490"/>
          <a:chOff x="335544" y="1545783"/>
          <a:chExt cx="1397337" cy="1214464"/>
        </a:xfrm>
      </xdr:grpSpPr>
      <xdr:pic>
        <xdr:nvPicPr>
          <xdr:cNvPr id="6" name="Shape 10">
            <a:extLst>
              <a:ext uri="{FF2B5EF4-FFF2-40B4-BE49-F238E27FC236}">
                <a16:creationId xmlns:a16="http://schemas.microsoft.com/office/drawing/2014/main" id="{E440E550-17DA-C54F-4C54-A2EA17B1FAE7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Shape 11">
            <a:extLst>
              <a:ext uri="{FF2B5EF4-FFF2-40B4-BE49-F238E27FC236}">
                <a16:creationId xmlns:a16="http://schemas.microsoft.com/office/drawing/2014/main" id="{B2D1EF03-3BBD-0E3B-C502-5E95D1FBF8D6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57</xdr:col>
      <xdr:colOff>0</xdr:colOff>
      <xdr:row>26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A63091-442B-439C-9ED0-C653D4099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119683</xdr:rowOff>
    </xdr:from>
    <xdr:ext cx="1122832" cy="899490"/>
    <xdr:grpSp>
      <xdr:nvGrpSpPr>
        <xdr:cNvPr id="3" name="Shape 9">
          <a:extLst>
            <a:ext uri="{FF2B5EF4-FFF2-40B4-BE49-F238E27FC236}">
              <a16:creationId xmlns:a16="http://schemas.microsoft.com/office/drawing/2014/main" id="{78F07A6D-5D04-477C-BE1A-D0D5455D6641}"/>
            </a:ext>
          </a:extLst>
        </xdr:cNvPr>
        <xdr:cNvGrpSpPr/>
      </xdr:nvGrpSpPr>
      <xdr:grpSpPr>
        <a:xfrm>
          <a:off x="0" y="119683"/>
          <a:ext cx="1122832" cy="899490"/>
          <a:chOff x="335544" y="1545783"/>
          <a:chExt cx="1397337" cy="1214464"/>
        </a:xfrm>
      </xdr:grpSpPr>
      <xdr:pic>
        <xdr:nvPicPr>
          <xdr:cNvPr id="6" name="Shape 10">
            <a:extLst>
              <a:ext uri="{FF2B5EF4-FFF2-40B4-BE49-F238E27FC236}">
                <a16:creationId xmlns:a16="http://schemas.microsoft.com/office/drawing/2014/main" id="{45D65255-9C4A-B3CE-E6E3-D2BDA8C83445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Shape 11">
            <a:extLst>
              <a:ext uri="{FF2B5EF4-FFF2-40B4-BE49-F238E27FC236}">
                <a16:creationId xmlns:a16="http://schemas.microsoft.com/office/drawing/2014/main" id="{5A1D3665-53F6-2395-6568-B6476579DFBB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12700</xdr:colOff>
      <xdr:row>7</xdr:row>
      <xdr:rowOff>171450</xdr:rowOff>
    </xdr:from>
    <xdr:ext cx="6743700" cy="3705225"/>
    <xdr:graphicFrame macro="">
      <xdr:nvGraphicFramePr>
        <xdr:cNvPr id="2082580916" name="Chart 4" title="Gráfico">
          <a:extLst>
            <a:ext uri="{FF2B5EF4-FFF2-40B4-BE49-F238E27FC236}">
              <a16:creationId xmlns:a16="http://schemas.microsoft.com/office/drawing/2014/main" id="{00000000-0008-0000-0600-0000B4A92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119683</xdr:rowOff>
    </xdr:from>
    <xdr:ext cx="1122832" cy="899490"/>
    <xdr:grpSp>
      <xdr:nvGrpSpPr>
        <xdr:cNvPr id="3" name="Shape 9">
          <a:extLst>
            <a:ext uri="{FF2B5EF4-FFF2-40B4-BE49-F238E27FC236}">
              <a16:creationId xmlns:a16="http://schemas.microsoft.com/office/drawing/2014/main" id="{C828F6C9-5329-4F6C-A11C-4C8E35DB0B6C}"/>
            </a:ext>
          </a:extLst>
        </xdr:cNvPr>
        <xdr:cNvGrpSpPr/>
      </xdr:nvGrpSpPr>
      <xdr:grpSpPr>
        <a:xfrm>
          <a:off x="0" y="119683"/>
          <a:ext cx="1122832" cy="899490"/>
          <a:chOff x="335544" y="1545783"/>
          <a:chExt cx="1397337" cy="1214464"/>
        </a:xfrm>
      </xdr:grpSpPr>
      <xdr:pic>
        <xdr:nvPicPr>
          <xdr:cNvPr id="5" name="Shape 10">
            <a:extLst>
              <a:ext uri="{FF2B5EF4-FFF2-40B4-BE49-F238E27FC236}">
                <a16:creationId xmlns:a16="http://schemas.microsoft.com/office/drawing/2014/main" id="{059DA361-2447-5763-1E3A-713547498B28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Shape 11">
            <a:extLst>
              <a:ext uri="{FF2B5EF4-FFF2-40B4-BE49-F238E27FC236}">
                <a16:creationId xmlns:a16="http://schemas.microsoft.com/office/drawing/2014/main" id="{BE97AFE6-8FB3-8743-27A1-9F5701E9139A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01"/>
  <sheetViews>
    <sheetView topLeftCell="A4" workbookViewId="0">
      <selection activeCell="AZ1" sqref="AZ1:BG1"/>
    </sheetView>
  </sheetViews>
  <sheetFormatPr baseColWidth="10" defaultColWidth="12.75" defaultRowHeight="15" customHeight="1"/>
  <cols>
    <col min="1" max="6" width="2.375" customWidth="1"/>
    <col min="7" max="10" width="1.875" customWidth="1"/>
    <col min="11" max="12" width="2" customWidth="1"/>
    <col min="13" max="17" width="1.875" customWidth="1"/>
    <col min="18" max="18" width="2" customWidth="1"/>
    <col min="19" max="55" width="1.875" customWidth="1"/>
    <col min="56" max="56" width="1.125" customWidth="1"/>
    <col min="57" max="57" width="8.125" customWidth="1"/>
    <col min="58" max="58" width="3" customWidth="1"/>
    <col min="59" max="59" width="0.875" customWidth="1"/>
    <col min="60" max="60" width="1.875" customWidth="1"/>
  </cols>
  <sheetData>
    <row r="1" spans="1:71" ht="22.5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71" ht="22.5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103</v>
      </c>
      <c r="BA2" s="8"/>
      <c r="BB2" s="8"/>
      <c r="BC2" s="8"/>
      <c r="BD2" s="8"/>
      <c r="BE2" s="8"/>
      <c r="BF2" s="8"/>
      <c r="BG2" s="8"/>
    </row>
    <row r="3" spans="1:71" ht="22.5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71" ht="22.5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6" spans="1:71" ht="30" customHeight="1">
      <c r="A6" s="11" t="s">
        <v>0</v>
      </c>
      <c r="B6" s="12"/>
      <c r="C6" s="12"/>
      <c r="D6" s="12"/>
      <c r="E6" s="12"/>
      <c r="F6" s="12"/>
      <c r="G6" s="12"/>
      <c r="H6" s="12"/>
      <c r="I6" s="12"/>
      <c r="J6" s="13"/>
      <c r="K6" s="11" t="s">
        <v>1</v>
      </c>
      <c r="L6" s="12"/>
      <c r="M6" s="12"/>
      <c r="N6" s="12"/>
      <c r="O6" s="12"/>
      <c r="P6" s="12"/>
      <c r="Q6" s="12"/>
      <c r="R6" s="12"/>
      <c r="S6" s="12"/>
      <c r="T6" s="13"/>
      <c r="U6" s="11" t="s">
        <v>2</v>
      </c>
      <c r="V6" s="12"/>
      <c r="W6" s="12"/>
      <c r="X6" s="12"/>
      <c r="Y6" s="12"/>
      <c r="Z6" s="12"/>
      <c r="AA6" s="12"/>
      <c r="AB6" s="13"/>
      <c r="AC6" s="11" t="s">
        <v>3</v>
      </c>
      <c r="AD6" s="12"/>
      <c r="AE6" s="12"/>
      <c r="AF6" s="12"/>
      <c r="AG6" s="12"/>
      <c r="AH6" s="12"/>
      <c r="AI6" s="12"/>
      <c r="AJ6" s="13"/>
      <c r="AK6" s="11" t="s">
        <v>4</v>
      </c>
      <c r="AL6" s="12"/>
      <c r="AM6" s="12"/>
      <c r="AN6" s="12"/>
      <c r="AO6" s="12"/>
      <c r="AP6" s="12"/>
      <c r="AQ6" s="12"/>
      <c r="AR6" s="13"/>
      <c r="AS6" s="11" t="s">
        <v>5</v>
      </c>
      <c r="AT6" s="12"/>
      <c r="AU6" s="12"/>
      <c r="AV6" s="12"/>
      <c r="AW6" s="12"/>
      <c r="AX6" s="12"/>
      <c r="AY6" s="12"/>
      <c r="AZ6" s="12"/>
      <c r="BA6" s="11" t="s">
        <v>6</v>
      </c>
      <c r="BB6" s="12"/>
      <c r="BC6" s="12"/>
      <c r="BD6" s="12"/>
      <c r="BE6" s="12"/>
      <c r="BF6" s="12"/>
      <c r="BG6" s="13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01.25" customHeight="1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1" t="s">
        <v>8</v>
      </c>
      <c r="L7" s="12"/>
      <c r="M7" s="12"/>
      <c r="N7" s="12"/>
      <c r="O7" s="12"/>
      <c r="P7" s="12"/>
      <c r="Q7" s="12"/>
      <c r="R7" s="12"/>
      <c r="S7" s="12"/>
      <c r="T7" s="13"/>
      <c r="U7" s="11" t="s">
        <v>9</v>
      </c>
      <c r="V7" s="12"/>
      <c r="W7" s="12"/>
      <c r="X7" s="12"/>
      <c r="Y7" s="12"/>
      <c r="Z7" s="12"/>
      <c r="AA7" s="12"/>
      <c r="AB7" s="13"/>
      <c r="AC7" s="14">
        <v>0.04</v>
      </c>
      <c r="AD7" s="12"/>
      <c r="AE7" s="12"/>
      <c r="AF7" s="12"/>
      <c r="AG7" s="12"/>
      <c r="AH7" s="12"/>
      <c r="AI7" s="12"/>
      <c r="AJ7" s="13"/>
      <c r="AK7" s="11" t="s">
        <v>10</v>
      </c>
      <c r="AL7" s="12"/>
      <c r="AM7" s="12"/>
      <c r="AN7" s="12"/>
      <c r="AO7" s="12"/>
      <c r="AP7" s="12"/>
      <c r="AQ7" s="12"/>
      <c r="AR7" s="13"/>
      <c r="AS7" s="11" t="s">
        <v>11</v>
      </c>
      <c r="AT7" s="12"/>
      <c r="AU7" s="12"/>
      <c r="AV7" s="12"/>
      <c r="AW7" s="12"/>
      <c r="AX7" s="12"/>
      <c r="AY7" s="12"/>
      <c r="AZ7" s="12"/>
      <c r="BA7" s="11" t="s">
        <v>12</v>
      </c>
      <c r="BB7" s="12"/>
      <c r="BC7" s="12"/>
      <c r="BD7" s="12"/>
      <c r="BE7" s="12"/>
      <c r="BF7" s="12"/>
      <c r="BG7" s="13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31.5" customHeight="1">
      <c r="BJ8" s="3" t="s">
        <v>13</v>
      </c>
      <c r="BK8" s="4" t="s">
        <v>14</v>
      </c>
      <c r="BL8" s="4" t="s">
        <v>15</v>
      </c>
      <c r="BM8" s="4" t="s">
        <v>16</v>
      </c>
      <c r="BN8" s="4" t="s">
        <v>17</v>
      </c>
      <c r="BO8" s="4" t="s">
        <v>18</v>
      </c>
      <c r="BP8" s="4" t="s">
        <v>19</v>
      </c>
      <c r="BQ8" s="4" t="s">
        <v>20</v>
      </c>
      <c r="BR8" s="4" t="s">
        <v>21</v>
      </c>
      <c r="BS8" s="4" t="s">
        <v>22</v>
      </c>
    </row>
    <row r="9" spans="1:71" ht="15" customHeight="1">
      <c r="BJ9" s="5" t="s">
        <v>23</v>
      </c>
      <c r="BK9" s="5"/>
      <c r="BL9" s="5"/>
      <c r="BM9" s="5">
        <f t="shared" ref="BM9:BM19" si="0">+BK9*BL9</f>
        <v>0</v>
      </c>
      <c r="BN9" s="5">
        <f t="shared" ref="BN9:BN19" si="1">+BL9*BK9*8</f>
        <v>0</v>
      </c>
      <c r="BO9" s="5"/>
      <c r="BP9" s="5"/>
      <c r="BQ9" s="5"/>
      <c r="BR9" s="5"/>
      <c r="BS9" s="5"/>
    </row>
    <row r="10" spans="1:71" ht="15" customHeight="1">
      <c r="BJ10" s="5" t="s">
        <v>24</v>
      </c>
      <c r="BK10" s="5"/>
      <c r="BL10" s="5"/>
      <c r="BM10" s="5">
        <f t="shared" si="0"/>
        <v>0</v>
      </c>
      <c r="BN10" s="5">
        <f t="shared" si="1"/>
        <v>0</v>
      </c>
      <c r="BO10" s="5"/>
      <c r="BP10" s="5"/>
      <c r="BQ10" s="5"/>
      <c r="BR10" s="5"/>
      <c r="BS10" s="5"/>
    </row>
    <row r="11" spans="1:71" ht="15" customHeight="1">
      <c r="BJ11" s="5" t="s">
        <v>25</v>
      </c>
      <c r="BK11" s="5"/>
      <c r="BL11" s="5"/>
      <c r="BM11" s="5">
        <f t="shared" si="0"/>
        <v>0</v>
      </c>
      <c r="BN11" s="5">
        <f t="shared" si="1"/>
        <v>0</v>
      </c>
      <c r="BO11" s="5"/>
      <c r="BP11" s="5"/>
      <c r="BQ11" s="5"/>
      <c r="BR11" s="5"/>
      <c r="BS11" s="5"/>
    </row>
    <row r="12" spans="1:71" ht="15" customHeight="1">
      <c r="BJ12" s="5" t="s">
        <v>26</v>
      </c>
      <c r="BK12" s="5"/>
      <c r="BL12" s="5"/>
      <c r="BM12" s="5">
        <f t="shared" si="0"/>
        <v>0</v>
      </c>
      <c r="BN12" s="5">
        <f t="shared" si="1"/>
        <v>0</v>
      </c>
      <c r="BO12" s="5"/>
      <c r="BP12" s="5"/>
      <c r="BQ12" s="5"/>
      <c r="BR12" s="5"/>
      <c r="BS12" s="5"/>
    </row>
    <row r="13" spans="1:71" ht="15" customHeight="1">
      <c r="BJ13" s="5" t="s">
        <v>27</v>
      </c>
      <c r="BK13" s="5"/>
      <c r="BL13" s="5"/>
      <c r="BM13" s="5">
        <f t="shared" si="0"/>
        <v>0</v>
      </c>
      <c r="BN13" s="5">
        <f t="shared" si="1"/>
        <v>0</v>
      </c>
      <c r="BO13" s="5"/>
      <c r="BP13" s="5"/>
      <c r="BQ13" s="5"/>
      <c r="BR13" s="5"/>
      <c r="BS13" s="5"/>
    </row>
    <row r="14" spans="1:71" ht="15" customHeight="1">
      <c r="BJ14" s="5" t="s">
        <v>28</v>
      </c>
      <c r="BK14" s="5"/>
      <c r="BL14" s="5"/>
      <c r="BM14" s="5">
        <f t="shared" si="0"/>
        <v>0</v>
      </c>
      <c r="BN14" s="5">
        <f t="shared" si="1"/>
        <v>0</v>
      </c>
      <c r="BO14" s="5"/>
      <c r="BP14" s="5"/>
      <c r="BQ14" s="5"/>
      <c r="BR14" s="5"/>
      <c r="BS14" s="5"/>
    </row>
    <row r="15" spans="1:71" ht="15" customHeight="1">
      <c r="BJ15" s="5" t="s">
        <v>29</v>
      </c>
      <c r="BK15" s="5"/>
      <c r="BL15" s="5"/>
      <c r="BM15" s="5">
        <f t="shared" si="0"/>
        <v>0</v>
      </c>
      <c r="BN15" s="5">
        <f t="shared" si="1"/>
        <v>0</v>
      </c>
      <c r="BO15" s="5"/>
      <c r="BP15" s="5"/>
      <c r="BQ15" s="5"/>
      <c r="BR15" s="5"/>
      <c r="BS15" s="5"/>
    </row>
    <row r="16" spans="1:71" ht="15" customHeight="1">
      <c r="BJ16" s="5" t="s">
        <v>30</v>
      </c>
      <c r="BK16" s="5"/>
      <c r="BL16" s="5"/>
      <c r="BM16" s="5">
        <f t="shared" si="0"/>
        <v>0</v>
      </c>
      <c r="BN16" s="5">
        <f t="shared" si="1"/>
        <v>0</v>
      </c>
      <c r="BO16" s="5"/>
      <c r="BP16" s="5"/>
      <c r="BQ16" s="5"/>
      <c r="BR16" s="5"/>
      <c r="BS16" s="5"/>
    </row>
    <row r="17" spans="1:71" ht="15" customHeight="1">
      <c r="BJ17" s="5" t="s">
        <v>31</v>
      </c>
      <c r="BK17" s="5"/>
      <c r="BL17" s="5"/>
      <c r="BM17" s="5">
        <f t="shared" si="0"/>
        <v>0</v>
      </c>
      <c r="BN17" s="5">
        <f t="shared" si="1"/>
        <v>0</v>
      </c>
      <c r="BO17" s="5"/>
      <c r="BP17" s="5"/>
      <c r="BQ17" s="5"/>
      <c r="BR17" s="5"/>
      <c r="BS17" s="5"/>
    </row>
    <row r="18" spans="1:71" ht="15" customHeight="1">
      <c r="BJ18" s="5" t="s">
        <v>32</v>
      </c>
      <c r="BK18" s="5"/>
      <c r="BL18" s="5"/>
      <c r="BM18" s="5">
        <f t="shared" si="0"/>
        <v>0</v>
      </c>
      <c r="BN18" s="5">
        <f t="shared" si="1"/>
        <v>0</v>
      </c>
      <c r="BO18" s="5"/>
      <c r="BP18" s="5"/>
      <c r="BQ18" s="5"/>
      <c r="BR18" s="5"/>
      <c r="BS18" s="5"/>
    </row>
    <row r="19" spans="1:71" ht="15" customHeight="1">
      <c r="BJ19" s="5" t="s">
        <v>33</v>
      </c>
      <c r="BK19" s="5"/>
      <c r="BL19" s="5"/>
      <c r="BM19" s="5">
        <f t="shared" si="0"/>
        <v>0</v>
      </c>
      <c r="BN19" s="5">
        <f t="shared" si="1"/>
        <v>0</v>
      </c>
      <c r="BO19" s="5"/>
      <c r="BP19" s="5"/>
      <c r="BQ19" s="5"/>
      <c r="BR19" s="5"/>
      <c r="BS19" s="5"/>
    </row>
    <row r="20" spans="1:71" ht="15" customHeight="1">
      <c r="BJ20" s="5" t="s">
        <v>34</v>
      </c>
      <c r="BK20" s="5"/>
      <c r="BL20" s="5"/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</row>
    <row r="22" spans="1:71" ht="15.75" customHeight="1"/>
    <row r="23" spans="1:71" ht="15.75" customHeight="1"/>
    <row r="24" spans="1:71" ht="15.75" customHeight="1"/>
    <row r="25" spans="1:71" ht="15.75" customHeight="1"/>
    <row r="26" spans="1:71" ht="15.75" customHeight="1"/>
    <row r="27" spans="1:71" ht="15.75" customHeight="1"/>
    <row r="28" spans="1:71" ht="28.5" customHeight="1">
      <c r="A28" s="17" t="s">
        <v>13</v>
      </c>
      <c r="B28" s="12"/>
      <c r="C28" s="12"/>
      <c r="D28" s="12"/>
      <c r="E28" s="12"/>
      <c r="F28" s="13"/>
      <c r="G28" s="15" t="s">
        <v>35</v>
      </c>
      <c r="H28" s="12"/>
      <c r="I28" s="12"/>
      <c r="J28" s="13"/>
      <c r="K28" s="15" t="s">
        <v>36</v>
      </c>
      <c r="L28" s="12"/>
      <c r="M28" s="12"/>
      <c r="N28" s="13"/>
      <c r="O28" s="15" t="s">
        <v>37</v>
      </c>
      <c r="P28" s="12"/>
      <c r="Q28" s="12"/>
      <c r="R28" s="13"/>
      <c r="S28" s="15" t="s">
        <v>38</v>
      </c>
      <c r="T28" s="12"/>
      <c r="U28" s="12"/>
      <c r="V28" s="13"/>
      <c r="W28" s="15" t="s">
        <v>39</v>
      </c>
      <c r="X28" s="12"/>
      <c r="Y28" s="12"/>
      <c r="Z28" s="13"/>
      <c r="AA28" s="15" t="s">
        <v>40</v>
      </c>
      <c r="AB28" s="12"/>
      <c r="AC28" s="12"/>
      <c r="AD28" s="13"/>
      <c r="AE28" s="15" t="s">
        <v>41</v>
      </c>
      <c r="AF28" s="12"/>
      <c r="AG28" s="12"/>
      <c r="AH28" s="13"/>
      <c r="AI28" s="15" t="s">
        <v>42</v>
      </c>
      <c r="AJ28" s="12"/>
      <c r="AK28" s="12"/>
      <c r="AL28" s="13"/>
      <c r="AM28" s="15" t="s">
        <v>43</v>
      </c>
      <c r="AN28" s="12"/>
      <c r="AO28" s="12"/>
      <c r="AP28" s="13"/>
      <c r="AQ28" s="15" t="s">
        <v>44</v>
      </c>
      <c r="AR28" s="12"/>
      <c r="AS28" s="12"/>
      <c r="AT28" s="13"/>
      <c r="AU28" s="15" t="s">
        <v>45</v>
      </c>
      <c r="AV28" s="12"/>
      <c r="AW28" s="12"/>
      <c r="AX28" s="13"/>
      <c r="AY28" s="15" t="s">
        <v>46</v>
      </c>
      <c r="AZ28" s="12"/>
      <c r="BA28" s="12"/>
      <c r="BB28" s="13"/>
      <c r="BC28" s="16" t="s">
        <v>47</v>
      </c>
      <c r="BD28" s="12"/>
      <c r="BE28" s="12"/>
      <c r="BF28" s="12"/>
      <c r="BG28" s="12"/>
      <c r="BH28" s="13"/>
    </row>
    <row r="29" spans="1:71" ht="27" customHeight="1">
      <c r="A29" s="17" t="s">
        <v>48</v>
      </c>
      <c r="B29" s="12"/>
      <c r="C29" s="12"/>
      <c r="D29" s="12"/>
      <c r="E29" s="12"/>
      <c r="F29" s="13"/>
      <c r="G29" s="18"/>
      <c r="H29" s="12"/>
      <c r="I29" s="12"/>
      <c r="J29" s="13"/>
      <c r="K29" s="18"/>
      <c r="L29" s="12"/>
      <c r="M29" s="12"/>
      <c r="N29" s="13"/>
      <c r="O29" s="18"/>
      <c r="P29" s="12"/>
      <c r="Q29" s="12"/>
      <c r="R29" s="13"/>
      <c r="S29" s="18"/>
      <c r="T29" s="12"/>
      <c r="U29" s="12"/>
      <c r="V29" s="13"/>
      <c r="W29" s="18"/>
      <c r="X29" s="12"/>
      <c r="Y29" s="12"/>
      <c r="Z29" s="13"/>
      <c r="AA29" s="18"/>
      <c r="AB29" s="12"/>
      <c r="AC29" s="12"/>
      <c r="AD29" s="13"/>
      <c r="AE29" s="18"/>
      <c r="AF29" s="12"/>
      <c r="AG29" s="12"/>
      <c r="AH29" s="13"/>
      <c r="AI29" s="18"/>
      <c r="AJ29" s="12"/>
      <c r="AK29" s="12"/>
      <c r="AL29" s="13"/>
      <c r="AM29" s="18"/>
      <c r="AN29" s="12"/>
      <c r="AO29" s="12"/>
      <c r="AP29" s="13"/>
      <c r="AQ29" s="18"/>
      <c r="AR29" s="12"/>
      <c r="AS29" s="12"/>
      <c r="AT29" s="13"/>
      <c r="AU29" s="18"/>
      <c r="AV29" s="12"/>
      <c r="AW29" s="12"/>
      <c r="AX29" s="13"/>
      <c r="AY29" s="18"/>
      <c r="AZ29" s="12"/>
      <c r="BA29" s="12"/>
      <c r="BB29" s="13"/>
      <c r="BC29" s="19" t="str">
        <f t="shared" ref="BC29:BC30" si="2">+IFERROR(AVERAGE(G29:BB29),"")</f>
        <v/>
      </c>
      <c r="BD29" s="12"/>
      <c r="BE29" s="12"/>
      <c r="BF29" s="12"/>
      <c r="BG29" s="12"/>
      <c r="BH29" s="13"/>
    </row>
    <row r="30" spans="1:71" ht="30" customHeight="1">
      <c r="A30" s="15" t="s">
        <v>49</v>
      </c>
      <c r="B30" s="12"/>
      <c r="C30" s="12"/>
      <c r="D30" s="12"/>
      <c r="E30" s="12"/>
      <c r="F30" s="13"/>
      <c r="G30" s="18"/>
      <c r="H30" s="12"/>
      <c r="I30" s="12"/>
      <c r="J30" s="13"/>
      <c r="K30" s="18"/>
      <c r="L30" s="12"/>
      <c r="M30" s="12"/>
      <c r="N30" s="13"/>
      <c r="O30" s="18"/>
      <c r="P30" s="12"/>
      <c r="Q30" s="12"/>
      <c r="R30" s="13"/>
      <c r="S30" s="18"/>
      <c r="T30" s="12"/>
      <c r="U30" s="12"/>
      <c r="V30" s="13"/>
      <c r="W30" s="18"/>
      <c r="X30" s="12"/>
      <c r="Y30" s="12"/>
      <c r="Z30" s="13"/>
      <c r="AA30" s="18"/>
      <c r="AB30" s="12"/>
      <c r="AC30" s="12"/>
      <c r="AD30" s="13"/>
      <c r="AE30" s="18"/>
      <c r="AF30" s="12"/>
      <c r="AG30" s="12"/>
      <c r="AH30" s="13"/>
      <c r="AI30" s="18"/>
      <c r="AJ30" s="12"/>
      <c r="AK30" s="12"/>
      <c r="AL30" s="13"/>
      <c r="AM30" s="18"/>
      <c r="AN30" s="12"/>
      <c r="AO30" s="12"/>
      <c r="AP30" s="13"/>
      <c r="AQ30" s="18"/>
      <c r="AR30" s="12"/>
      <c r="AS30" s="12"/>
      <c r="AT30" s="13"/>
      <c r="AU30" s="18"/>
      <c r="AV30" s="12"/>
      <c r="AW30" s="12"/>
      <c r="AX30" s="13"/>
      <c r="AY30" s="18"/>
      <c r="AZ30" s="12"/>
      <c r="BA30" s="12"/>
      <c r="BB30" s="13"/>
      <c r="BC30" s="19" t="str">
        <f t="shared" si="2"/>
        <v/>
      </c>
      <c r="BD30" s="12"/>
      <c r="BE30" s="12"/>
      <c r="BF30" s="12"/>
      <c r="BG30" s="12"/>
      <c r="BH30" s="13"/>
    </row>
    <row r="31" spans="1:71" ht="27" customHeight="1">
      <c r="A31" s="20" t="s">
        <v>7</v>
      </c>
      <c r="B31" s="21"/>
      <c r="C31" s="21"/>
      <c r="D31" s="21"/>
      <c r="E31" s="21"/>
      <c r="F31" s="22"/>
      <c r="G31" s="15" t="s">
        <v>35</v>
      </c>
      <c r="H31" s="12"/>
      <c r="I31" s="12"/>
      <c r="J31" s="13"/>
      <c r="K31" s="15" t="s">
        <v>36</v>
      </c>
      <c r="L31" s="12"/>
      <c r="M31" s="12"/>
      <c r="N31" s="13"/>
      <c r="O31" s="15" t="s">
        <v>37</v>
      </c>
      <c r="P31" s="12"/>
      <c r="Q31" s="12"/>
      <c r="R31" s="13"/>
      <c r="S31" s="15" t="s">
        <v>38</v>
      </c>
      <c r="T31" s="12"/>
      <c r="U31" s="12"/>
      <c r="V31" s="13"/>
      <c r="W31" s="15" t="s">
        <v>39</v>
      </c>
      <c r="X31" s="12"/>
      <c r="Y31" s="12"/>
      <c r="Z31" s="13"/>
      <c r="AA31" s="15" t="s">
        <v>40</v>
      </c>
      <c r="AB31" s="12"/>
      <c r="AC31" s="12"/>
      <c r="AD31" s="13"/>
      <c r="AE31" s="15" t="s">
        <v>41</v>
      </c>
      <c r="AF31" s="12"/>
      <c r="AG31" s="12"/>
      <c r="AH31" s="13"/>
      <c r="AI31" s="15" t="s">
        <v>42</v>
      </c>
      <c r="AJ31" s="12"/>
      <c r="AK31" s="12"/>
      <c r="AL31" s="13"/>
      <c r="AM31" s="15" t="s">
        <v>43</v>
      </c>
      <c r="AN31" s="12"/>
      <c r="AO31" s="12"/>
      <c r="AP31" s="13"/>
      <c r="AQ31" s="15" t="s">
        <v>44</v>
      </c>
      <c r="AR31" s="12"/>
      <c r="AS31" s="12"/>
      <c r="AT31" s="13"/>
      <c r="AU31" s="15" t="s">
        <v>45</v>
      </c>
      <c r="AV31" s="12"/>
      <c r="AW31" s="12"/>
      <c r="AX31" s="13"/>
      <c r="AY31" s="15" t="s">
        <v>46</v>
      </c>
      <c r="AZ31" s="12"/>
      <c r="BA31" s="12"/>
      <c r="BB31" s="13"/>
      <c r="BC31" s="16" t="s">
        <v>50</v>
      </c>
      <c r="BD31" s="12"/>
      <c r="BE31" s="12"/>
      <c r="BF31" s="12"/>
      <c r="BG31" s="12"/>
      <c r="BH31" s="13"/>
    </row>
    <row r="32" spans="1:71" ht="15.75" customHeight="1">
      <c r="A32" s="23"/>
      <c r="B32" s="24"/>
      <c r="C32" s="24"/>
      <c r="D32" s="24"/>
      <c r="E32" s="24"/>
      <c r="F32" s="25"/>
      <c r="G32" s="26" t="str">
        <f>IFERROR(G29/G30,"")</f>
        <v/>
      </c>
      <c r="H32" s="12"/>
      <c r="I32" s="12"/>
      <c r="J32" s="13"/>
      <c r="K32" s="26" t="str">
        <f>IFERROR(K29/K30,"")</f>
        <v/>
      </c>
      <c r="L32" s="12"/>
      <c r="M32" s="12"/>
      <c r="N32" s="13"/>
      <c r="O32" s="26" t="str">
        <f>IFERROR(O29/O30,"")</f>
        <v/>
      </c>
      <c r="P32" s="12"/>
      <c r="Q32" s="12"/>
      <c r="R32" s="13"/>
      <c r="S32" s="26" t="str">
        <f>IFERROR(S29/S30,"")</f>
        <v/>
      </c>
      <c r="T32" s="12"/>
      <c r="U32" s="12"/>
      <c r="V32" s="13"/>
      <c r="W32" s="26" t="str">
        <f>IFERROR(W29/W30,"")</f>
        <v/>
      </c>
      <c r="X32" s="12"/>
      <c r="Y32" s="12"/>
      <c r="Z32" s="13"/>
      <c r="AA32" s="26" t="str">
        <f>IFERROR(AA29/AA30,"")</f>
        <v/>
      </c>
      <c r="AB32" s="12"/>
      <c r="AC32" s="12"/>
      <c r="AD32" s="13"/>
      <c r="AE32" s="26" t="str">
        <f>IFERROR(AE29/AE30,"")</f>
        <v/>
      </c>
      <c r="AF32" s="12"/>
      <c r="AG32" s="12"/>
      <c r="AH32" s="13"/>
      <c r="AI32" s="26" t="str">
        <f>IFERROR(AI29/AI30,"")</f>
        <v/>
      </c>
      <c r="AJ32" s="12"/>
      <c r="AK32" s="12"/>
      <c r="AL32" s="13"/>
      <c r="AM32" s="26" t="str">
        <f>IFERROR(AM29/AM30,"")</f>
        <v/>
      </c>
      <c r="AN32" s="12"/>
      <c r="AO32" s="12"/>
      <c r="AP32" s="13"/>
      <c r="AQ32" s="26" t="str">
        <f>IFERROR(AQ29/AQ30,"")</f>
        <v/>
      </c>
      <c r="AR32" s="12"/>
      <c r="AS32" s="12"/>
      <c r="AT32" s="13"/>
      <c r="AU32" s="26" t="str">
        <f>IFERROR(AU29/AU30,"")</f>
        <v/>
      </c>
      <c r="AV32" s="12"/>
      <c r="AW32" s="12"/>
      <c r="AX32" s="13"/>
      <c r="AY32" s="26" t="str">
        <f>IFERROR(AY29/AY30,"")</f>
        <v/>
      </c>
      <c r="AZ32" s="12"/>
      <c r="BA32" s="12"/>
      <c r="BB32" s="13"/>
      <c r="BC32" s="27" t="str">
        <f>+IFERROR(BC29/BC30,"")</f>
        <v/>
      </c>
      <c r="BD32" s="12"/>
      <c r="BE32" s="12"/>
      <c r="BF32" s="12"/>
      <c r="BG32" s="12"/>
      <c r="BH32" s="13"/>
    </row>
    <row r="33" spans="1:60" ht="15" customHeight="1">
      <c r="A33" s="20" t="s">
        <v>51</v>
      </c>
      <c r="B33" s="21"/>
      <c r="C33" s="21"/>
      <c r="D33" s="21"/>
      <c r="E33" s="21"/>
      <c r="F33" s="22"/>
      <c r="G33" s="15" t="s">
        <v>35</v>
      </c>
      <c r="H33" s="12"/>
      <c r="I33" s="12"/>
      <c r="J33" s="13"/>
      <c r="K33" s="15" t="s">
        <v>36</v>
      </c>
      <c r="L33" s="12"/>
      <c r="M33" s="12"/>
      <c r="N33" s="13"/>
      <c r="O33" s="15" t="s">
        <v>37</v>
      </c>
      <c r="P33" s="12"/>
      <c r="Q33" s="12"/>
      <c r="R33" s="13"/>
      <c r="S33" s="15" t="s">
        <v>38</v>
      </c>
      <c r="T33" s="12"/>
      <c r="U33" s="12"/>
      <c r="V33" s="13"/>
      <c r="W33" s="15" t="s">
        <v>39</v>
      </c>
      <c r="X33" s="12"/>
      <c r="Y33" s="12"/>
      <c r="Z33" s="13"/>
      <c r="AA33" s="15" t="s">
        <v>40</v>
      </c>
      <c r="AB33" s="12"/>
      <c r="AC33" s="12"/>
      <c r="AD33" s="13"/>
      <c r="AE33" s="15" t="s">
        <v>41</v>
      </c>
      <c r="AF33" s="12"/>
      <c r="AG33" s="12"/>
      <c r="AH33" s="13"/>
      <c r="AI33" s="15" t="s">
        <v>42</v>
      </c>
      <c r="AJ33" s="12"/>
      <c r="AK33" s="12"/>
      <c r="AL33" s="13"/>
      <c r="AM33" s="15" t="s">
        <v>43</v>
      </c>
      <c r="AN33" s="12"/>
      <c r="AO33" s="12"/>
      <c r="AP33" s="13"/>
      <c r="AQ33" s="15" t="s">
        <v>44</v>
      </c>
      <c r="AR33" s="12"/>
      <c r="AS33" s="12"/>
      <c r="AT33" s="13"/>
      <c r="AU33" s="15" t="s">
        <v>45</v>
      </c>
      <c r="AV33" s="12"/>
      <c r="AW33" s="12"/>
      <c r="AX33" s="13"/>
      <c r="AY33" s="15" t="s">
        <v>46</v>
      </c>
      <c r="AZ33" s="12"/>
      <c r="BA33" s="12"/>
      <c r="BB33" s="13"/>
      <c r="BC33" s="16" t="s">
        <v>50</v>
      </c>
      <c r="BD33" s="12"/>
      <c r="BE33" s="12"/>
      <c r="BF33" s="12"/>
      <c r="BG33" s="12"/>
      <c r="BH33" s="13"/>
    </row>
    <row r="34" spans="1:60" ht="15.75" customHeight="1">
      <c r="A34" s="23"/>
      <c r="B34" s="24"/>
      <c r="C34" s="24"/>
      <c r="D34" s="24"/>
      <c r="E34" s="24"/>
      <c r="F34" s="25"/>
      <c r="G34" s="26" t="str">
        <f>+G32</f>
        <v/>
      </c>
      <c r="H34" s="12"/>
      <c r="I34" s="12"/>
      <c r="J34" s="13"/>
      <c r="K34" s="26" t="str">
        <f>+IFERROR(SUM(G29:N29)/SUM(G30:N30),"")</f>
        <v/>
      </c>
      <c r="L34" s="12"/>
      <c r="M34" s="12"/>
      <c r="N34" s="13"/>
      <c r="O34" s="26" t="str">
        <f>+IFERROR(SUM(G29:R29)/SUM(G30:R30),"")</f>
        <v/>
      </c>
      <c r="P34" s="12"/>
      <c r="Q34" s="12"/>
      <c r="R34" s="13"/>
      <c r="S34" s="26" t="str">
        <f>+IFERROR(SUM(G29:V29)/SUM(G30:V30),"")</f>
        <v/>
      </c>
      <c r="T34" s="12"/>
      <c r="U34" s="12"/>
      <c r="V34" s="13"/>
      <c r="W34" s="26" t="str">
        <f>+IFERROR(SUM(G29:Z29)/SUM(G30:Z30),"")</f>
        <v/>
      </c>
      <c r="X34" s="12"/>
      <c r="Y34" s="12"/>
      <c r="Z34" s="13"/>
      <c r="AA34" s="26" t="str">
        <f>+IFERROR(SUM(G29:AD29)/SUM(G30:AD30),"")</f>
        <v/>
      </c>
      <c r="AB34" s="12"/>
      <c r="AC34" s="12"/>
      <c r="AD34" s="13"/>
      <c r="AE34" s="26" t="str">
        <f>+IFERROR(SUM(G29:AH29)/SUM(G30:AH30),"")</f>
        <v/>
      </c>
      <c r="AF34" s="12"/>
      <c r="AG34" s="12"/>
      <c r="AH34" s="13"/>
      <c r="AI34" s="26" t="str">
        <f>+IFERROR(SUM(G29:AL29)/SUM(G30:AL30),"")</f>
        <v/>
      </c>
      <c r="AJ34" s="12"/>
      <c r="AK34" s="12"/>
      <c r="AL34" s="13"/>
      <c r="AM34" s="26" t="str">
        <f>+IFERROR(SUM(G29:AP29)/SUM(G30:AP30),"")</f>
        <v/>
      </c>
      <c r="AN34" s="12"/>
      <c r="AO34" s="12"/>
      <c r="AP34" s="13"/>
      <c r="AQ34" s="26" t="str">
        <f>+IFERROR(SUM(G29:AT29)/SUM(G30:AT30),"")</f>
        <v/>
      </c>
      <c r="AR34" s="12"/>
      <c r="AS34" s="12"/>
      <c r="AT34" s="13"/>
      <c r="AU34" s="26" t="str">
        <f>+IFERROR(SUM(G29:AX29)/SUM(G30:AX30),"")</f>
        <v/>
      </c>
      <c r="AV34" s="12"/>
      <c r="AW34" s="12"/>
      <c r="AX34" s="13"/>
      <c r="AY34" s="32" t="str">
        <f>+IFERROR(SUM(G29:BB29)/SUM(G30:BB30),"")</f>
        <v/>
      </c>
      <c r="AZ34" s="12"/>
      <c r="BA34" s="12"/>
      <c r="BB34" s="13"/>
      <c r="BC34" s="30" t="str">
        <f>+BC32</f>
        <v/>
      </c>
      <c r="BD34" s="12"/>
      <c r="BE34" s="12"/>
      <c r="BF34" s="12"/>
      <c r="BG34" s="12"/>
      <c r="BH34" s="13"/>
    </row>
    <row r="35" spans="1:60" ht="15.75" customHeight="1"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60" ht="15.75" customHeight="1">
      <c r="A36" s="33" t="s">
        <v>52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</row>
    <row r="37" spans="1:60" ht="14.25">
      <c r="A37" s="29" t="s">
        <v>53</v>
      </c>
      <c r="B37" s="12"/>
      <c r="C37" s="12"/>
      <c r="D37" s="12"/>
      <c r="E37" s="12"/>
      <c r="F37" s="13"/>
      <c r="G37" s="3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3"/>
    </row>
    <row r="38" spans="1:60" ht="14.25">
      <c r="A38" s="29" t="s">
        <v>54</v>
      </c>
      <c r="B38" s="12"/>
      <c r="C38" s="12"/>
      <c r="D38" s="12"/>
      <c r="E38" s="12"/>
      <c r="F38" s="13"/>
      <c r="G38" s="3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ht="14.25">
      <c r="A39" s="29" t="s">
        <v>55</v>
      </c>
      <c r="B39" s="12"/>
      <c r="C39" s="12"/>
      <c r="D39" s="12"/>
      <c r="E39" s="12"/>
      <c r="F39" s="13"/>
      <c r="G39" s="3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3"/>
    </row>
    <row r="40" spans="1:60" ht="14.25">
      <c r="A40" s="29" t="s">
        <v>56</v>
      </c>
      <c r="B40" s="12"/>
      <c r="C40" s="12"/>
      <c r="D40" s="12"/>
      <c r="E40" s="12"/>
      <c r="F40" s="13"/>
      <c r="G40" s="36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ht="14.25">
      <c r="A41" s="29" t="s">
        <v>57</v>
      </c>
      <c r="B41" s="12"/>
      <c r="C41" s="12"/>
      <c r="D41" s="12"/>
      <c r="E41" s="12"/>
      <c r="F41" s="13"/>
      <c r="G41" s="3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ht="14.25">
      <c r="A42" s="29" t="s">
        <v>58</v>
      </c>
      <c r="B42" s="12"/>
      <c r="C42" s="12"/>
      <c r="D42" s="12"/>
      <c r="E42" s="12"/>
      <c r="F42" s="13"/>
      <c r="G42" s="3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ht="14.25">
      <c r="A43" s="29" t="s">
        <v>59</v>
      </c>
      <c r="B43" s="12"/>
      <c r="C43" s="12"/>
      <c r="D43" s="12"/>
      <c r="E43" s="12"/>
      <c r="F43" s="13"/>
      <c r="G43" s="3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3"/>
    </row>
    <row r="44" spans="1:60" ht="14.25">
      <c r="A44" s="29" t="s">
        <v>60</v>
      </c>
      <c r="B44" s="12"/>
      <c r="C44" s="12"/>
      <c r="D44" s="12"/>
      <c r="E44" s="12"/>
      <c r="F44" s="13"/>
      <c r="G44" s="3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ht="14.25">
      <c r="A45" s="29" t="s">
        <v>61</v>
      </c>
      <c r="B45" s="12"/>
      <c r="C45" s="12"/>
      <c r="D45" s="12"/>
      <c r="E45" s="12"/>
      <c r="F45" s="13"/>
      <c r="G45" s="3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3"/>
    </row>
    <row r="46" spans="1:60" ht="14.25">
      <c r="A46" s="29" t="s">
        <v>62</v>
      </c>
      <c r="B46" s="12"/>
      <c r="C46" s="12"/>
      <c r="D46" s="12"/>
      <c r="E46" s="12"/>
      <c r="F46" s="13"/>
      <c r="G46" s="2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ht="14.25">
      <c r="A47" s="29" t="s">
        <v>63</v>
      </c>
      <c r="B47" s="12"/>
      <c r="C47" s="12"/>
      <c r="D47" s="12"/>
      <c r="E47" s="12"/>
      <c r="F47" s="13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ht="57" customHeight="1">
      <c r="A48" s="37" t="s">
        <v>64</v>
      </c>
      <c r="B48" s="12"/>
      <c r="C48" s="12"/>
      <c r="D48" s="12"/>
      <c r="E48" s="12"/>
      <c r="F48" s="13"/>
      <c r="G48" s="36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1">
    <mergeCell ref="A47:F47"/>
    <mergeCell ref="A48:F48"/>
    <mergeCell ref="G48:BH48"/>
    <mergeCell ref="BC33:BH33"/>
    <mergeCell ref="G30:J30"/>
    <mergeCell ref="G31:J31"/>
    <mergeCell ref="A33:F34"/>
    <mergeCell ref="G33:J33"/>
    <mergeCell ref="G34:J34"/>
    <mergeCell ref="A37:F37"/>
    <mergeCell ref="A38:F38"/>
    <mergeCell ref="A45:F45"/>
    <mergeCell ref="G47:BH47"/>
    <mergeCell ref="A39:F39"/>
    <mergeCell ref="A40:F40"/>
    <mergeCell ref="A41:F41"/>
    <mergeCell ref="A42:F42"/>
    <mergeCell ref="A43:F43"/>
    <mergeCell ref="A44:F44"/>
    <mergeCell ref="G45:BH45"/>
    <mergeCell ref="AY31:BB31"/>
    <mergeCell ref="BC31:BH31"/>
    <mergeCell ref="S31:V31"/>
    <mergeCell ref="W31:Z31"/>
    <mergeCell ref="AU33:AX33"/>
    <mergeCell ref="AY33:BB33"/>
    <mergeCell ref="AE31:AH31"/>
    <mergeCell ref="AI31:AL31"/>
    <mergeCell ref="AM31:AP31"/>
    <mergeCell ref="AQ31:AT31"/>
    <mergeCell ref="AU31:AX31"/>
    <mergeCell ref="AA31:AD31"/>
    <mergeCell ref="AE32:AH32"/>
    <mergeCell ref="AI32:AL32"/>
    <mergeCell ref="AM32:AP32"/>
    <mergeCell ref="AQ32:AT32"/>
    <mergeCell ref="AU32:AX32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G46:BH46"/>
    <mergeCell ref="A46:F46"/>
    <mergeCell ref="BC34:BH34"/>
    <mergeCell ref="K34:N34"/>
    <mergeCell ref="O34:R34"/>
    <mergeCell ref="S34:V34"/>
    <mergeCell ref="W34:Z34"/>
    <mergeCell ref="AA34:AD34"/>
    <mergeCell ref="AE34:AH34"/>
    <mergeCell ref="AI34:AL34"/>
    <mergeCell ref="G43:BH43"/>
    <mergeCell ref="AM34:AP34"/>
    <mergeCell ref="AQ34:AT34"/>
    <mergeCell ref="AU34:AX34"/>
    <mergeCell ref="AY34:BB34"/>
    <mergeCell ref="G44:BH44"/>
    <mergeCell ref="A36:BH36"/>
    <mergeCell ref="G37:BH37"/>
    <mergeCell ref="G38:BH38"/>
    <mergeCell ref="G39:BH39"/>
    <mergeCell ref="G40:BH40"/>
    <mergeCell ref="G41:BH41"/>
    <mergeCell ref="G42:BH42"/>
    <mergeCell ref="AE30:AH30"/>
    <mergeCell ref="AI30:AL30"/>
    <mergeCell ref="AM30:AP30"/>
    <mergeCell ref="AQ30:AT30"/>
    <mergeCell ref="AU30:AX30"/>
    <mergeCell ref="AY30:BB30"/>
    <mergeCell ref="BC30:BH30"/>
    <mergeCell ref="A31:F32"/>
    <mergeCell ref="G32:J32"/>
    <mergeCell ref="K32:N32"/>
    <mergeCell ref="O32:R32"/>
    <mergeCell ref="S32:V32"/>
    <mergeCell ref="W32:Z32"/>
    <mergeCell ref="AA32:AD32"/>
    <mergeCell ref="K31:N31"/>
    <mergeCell ref="O31:R31"/>
    <mergeCell ref="A30:F30"/>
    <mergeCell ref="K30:N30"/>
    <mergeCell ref="O30:R30"/>
    <mergeCell ref="S30:V30"/>
    <mergeCell ref="W30:Z30"/>
    <mergeCell ref="AA30:AD30"/>
    <mergeCell ref="BC32:BH32"/>
    <mergeCell ref="AY32:BB32"/>
    <mergeCell ref="AE29:AH29"/>
    <mergeCell ref="AI29:AL29"/>
    <mergeCell ref="AM29:AP29"/>
    <mergeCell ref="AQ29:AT29"/>
    <mergeCell ref="AU29:AX29"/>
    <mergeCell ref="AY29:BB29"/>
    <mergeCell ref="BC29:BH29"/>
    <mergeCell ref="A29:F29"/>
    <mergeCell ref="G29:J29"/>
    <mergeCell ref="K29:N29"/>
    <mergeCell ref="O29:R29"/>
    <mergeCell ref="S29:V29"/>
    <mergeCell ref="W29:Z29"/>
    <mergeCell ref="AA29:AD29"/>
    <mergeCell ref="A7:J7"/>
    <mergeCell ref="K7:T7"/>
    <mergeCell ref="U7:AB7"/>
    <mergeCell ref="AC7:AJ7"/>
    <mergeCell ref="AK7:AR7"/>
    <mergeCell ref="AS7:AZ7"/>
    <mergeCell ref="BA7:BG7"/>
    <mergeCell ref="AE28:AH28"/>
    <mergeCell ref="AI28:AL28"/>
    <mergeCell ref="AM28:AP28"/>
    <mergeCell ref="AQ28:AT28"/>
    <mergeCell ref="AU28:AX28"/>
    <mergeCell ref="AY28:BB28"/>
    <mergeCell ref="BC28:BH28"/>
    <mergeCell ref="A28:F28"/>
    <mergeCell ref="G28:J28"/>
    <mergeCell ref="K28:N28"/>
    <mergeCell ref="O28:R28"/>
    <mergeCell ref="S28:V28"/>
    <mergeCell ref="W28:Z28"/>
    <mergeCell ref="AA28:AD28"/>
    <mergeCell ref="AZ1:BG1"/>
    <mergeCell ref="AZ2:BG2"/>
    <mergeCell ref="AZ3:BG3"/>
    <mergeCell ref="AZ4:BG4"/>
    <mergeCell ref="A1:H4"/>
    <mergeCell ref="I1:AY4"/>
    <mergeCell ref="A6:J6"/>
    <mergeCell ref="K6:T6"/>
    <mergeCell ref="U6:AB6"/>
    <mergeCell ref="AC6:AJ6"/>
    <mergeCell ref="AK6:AR6"/>
    <mergeCell ref="AS6:AZ6"/>
    <mergeCell ref="BA6:BG6"/>
  </mergeCells>
  <pageMargins left="0.23622047244094491" right="0.23622047244094491" top="0.74803149606299213" bottom="0.74803149606299213" header="0" footer="0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1"/>
  <sheetViews>
    <sheetView workbookViewId="0">
      <selection activeCell="BI5" sqref="BI5"/>
    </sheetView>
  </sheetViews>
  <sheetFormatPr baseColWidth="10" defaultColWidth="12.75" defaultRowHeight="15" customHeight="1"/>
  <cols>
    <col min="1" max="5" width="1.875" customWidth="1"/>
    <col min="6" max="6" width="2.875" customWidth="1"/>
    <col min="7" max="10" width="1.875" customWidth="1"/>
    <col min="11" max="12" width="2" customWidth="1"/>
    <col min="13" max="17" width="1.875" customWidth="1"/>
    <col min="18" max="18" width="2" customWidth="1"/>
    <col min="19" max="51" width="1.875" customWidth="1"/>
    <col min="52" max="52" width="6.375" customWidth="1"/>
    <col min="53" max="55" width="1.875" customWidth="1"/>
    <col min="56" max="56" width="1.125" customWidth="1"/>
    <col min="57" max="57" width="3.125" customWidth="1"/>
    <col min="58" max="58" width="2.125" customWidth="1"/>
    <col min="59" max="59" width="3.875" customWidth="1"/>
    <col min="60" max="60" width="1.875" customWidth="1"/>
  </cols>
  <sheetData>
    <row r="1" spans="1:60" ht="22.5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60" ht="22.5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103</v>
      </c>
      <c r="BA2" s="8"/>
      <c r="BB2" s="8"/>
      <c r="BC2" s="8"/>
      <c r="BD2" s="8"/>
      <c r="BE2" s="8"/>
      <c r="BF2" s="8"/>
      <c r="BG2" s="8"/>
    </row>
    <row r="3" spans="1:60" ht="22.5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60" ht="22.5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5" spans="1:60" ht="20.45" customHeight="1"/>
    <row r="6" spans="1:60" ht="37.5" customHeight="1">
      <c r="A6" s="39" t="s">
        <v>0</v>
      </c>
      <c r="B6" s="12"/>
      <c r="C6" s="12"/>
      <c r="D6" s="12"/>
      <c r="E6" s="12"/>
      <c r="F6" s="12"/>
      <c r="G6" s="12"/>
      <c r="H6" s="12"/>
      <c r="I6" s="12"/>
      <c r="J6" s="13"/>
      <c r="K6" s="39" t="s">
        <v>1</v>
      </c>
      <c r="L6" s="12"/>
      <c r="M6" s="12"/>
      <c r="N6" s="12"/>
      <c r="O6" s="12"/>
      <c r="P6" s="12"/>
      <c r="Q6" s="12"/>
      <c r="R6" s="12"/>
      <c r="S6" s="12"/>
      <c r="T6" s="13"/>
      <c r="U6" s="39" t="s">
        <v>2</v>
      </c>
      <c r="V6" s="12"/>
      <c r="W6" s="12"/>
      <c r="X6" s="12"/>
      <c r="Y6" s="12"/>
      <c r="Z6" s="12"/>
      <c r="AA6" s="12"/>
      <c r="AB6" s="13"/>
      <c r="AC6" s="39" t="s">
        <v>3</v>
      </c>
      <c r="AD6" s="12"/>
      <c r="AE6" s="12"/>
      <c r="AF6" s="12"/>
      <c r="AG6" s="12"/>
      <c r="AH6" s="12"/>
      <c r="AI6" s="12"/>
      <c r="AJ6" s="13"/>
      <c r="AK6" s="39" t="s">
        <v>4</v>
      </c>
      <c r="AL6" s="12"/>
      <c r="AM6" s="12"/>
      <c r="AN6" s="12"/>
      <c r="AO6" s="12"/>
      <c r="AP6" s="12"/>
      <c r="AQ6" s="12"/>
      <c r="AR6" s="13"/>
      <c r="AS6" s="39" t="s">
        <v>5</v>
      </c>
      <c r="AT6" s="12"/>
      <c r="AU6" s="12"/>
      <c r="AV6" s="12"/>
      <c r="AW6" s="12"/>
      <c r="AX6" s="12"/>
      <c r="AY6" s="12"/>
      <c r="AZ6" s="13"/>
      <c r="BA6" s="39" t="s">
        <v>6</v>
      </c>
      <c r="BB6" s="12"/>
      <c r="BC6" s="12"/>
      <c r="BD6" s="12"/>
      <c r="BE6" s="12"/>
      <c r="BF6" s="12"/>
      <c r="BG6" s="13"/>
      <c r="BH6" s="7"/>
    </row>
    <row r="7" spans="1:60" ht="98.25" customHeight="1">
      <c r="A7" s="11" t="s">
        <v>65</v>
      </c>
      <c r="B7" s="12"/>
      <c r="C7" s="12"/>
      <c r="D7" s="12"/>
      <c r="E7" s="12"/>
      <c r="F7" s="12"/>
      <c r="G7" s="12"/>
      <c r="H7" s="12"/>
      <c r="I7" s="12"/>
      <c r="J7" s="13"/>
      <c r="K7" s="11" t="s">
        <v>66</v>
      </c>
      <c r="L7" s="12"/>
      <c r="M7" s="12"/>
      <c r="N7" s="12"/>
      <c r="O7" s="12"/>
      <c r="P7" s="12"/>
      <c r="Q7" s="12"/>
      <c r="R7" s="12"/>
      <c r="S7" s="12"/>
      <c r="T7" s="13"/>
      <c r="U7" s="11" t="s">
        <v>9</v>
      </c>
      <c r="V7" s="12"/>
      <c r="W7" s="12"/>
      <c r="X7" s="12"/>
      <c r="Y7" s="12"/>
      <c r="Z7" s="12"/>
      <c r="AA7" s="12"/>
      <c r="AB7" s="13"/>
      <c r="AC7" s="14">
        <v>0.04</v>
      </c>
      <c r="AD7" s="12"/>
      <c r="AE7" s="12"/>
      <c r="AF7" s="12"/>
      <c r="AG7" s="12"/>
      <c r="AH7" s="12"/>
      <c r="AI7" s="12"/>
      <c r="AJ7" s="13"/>
      <c r="AK7" s="11" t="s">
        <v>67</v>
      </c>
      <c r="AL7" s="12"/>
      <c r="AM7" s="12"/>
      <c r="AN7" s="12"/>
      <c r="AO7" s="12"/>
      <c r="AP7" s="12"/>
      <c r="AQ7" s="12"/>
      <c r="AR7" s="13"/>
      <c r="AS7" s="11" t="s">
        <v>11</v>
      </c>
      <c r="AT7" s="12"/>
      <c r="AU7" s="12"/>
      <c r="AV7" s="12"/>
      <c r="AW7" s="12"/>
      <c r="AX7" s="12"/>
      <c r="AY7" s="12"/>
      <c r="AZ7" s="13"/>
      <c r="BA7" s="11" t="s">
        <v>68</v>
      </c>
      <c r="BB7" s="12"/>
      <c r="BC7" s="12"/>
      <c r="BD7" s="12"/>
      <c r="BE7" s="12"/>
      <c r="BF7" s="12"/>
      <c r="BG7" s="13"/>
      <c r="BH7" s="2"/>
    </row>
    <row r="22" spans="1:60" ht="15.75" customHeight="1"/>
    <row r="23" spans="1:60" ht="15.75" customHeight="1"/>
    <row r="24" spans="1:60" ht="15.75" customHeight="1"/>
    <row r="25" spans="1:60" ht="15.75" customHeight="1"/>
    <row r="26" spans="1:60" ht="15.75" customHeight="1"/>
    <row r="27" spans="1:60" ht="15.75" customHeight="1"/>
    <row r="28" spans="1:60" ht="28.5" customHeight="1">
      <c r="A28" s="17" t="s">
        <v>13</v>
      </c>
      <c r="B28" s="12"/>
      <c r="C28" s="12"/>
      <c r="D28" s="12"/>
      <c r="E28" s="12"/>
      <c r="F28" s="13"/>
      <c r="G28" s="15" t="s">
        <v>35</v>
      </c>
      <c r="H28" s="12"/>
      <c r="I28" s="12"/>
      <c r="J28" s="13"/>
      <c r="K28" s="15" t="s">
        <v>36</v>
      </c>
      <c r="L28" s="12"/>
      <c r="M28" s="12"/>
      <c r="N28" s="13"/>
      <c r="O28" s="15" t="s">
        <v>37</v>
      </c>
      <c r="P28" s="12"/>
      <c r="Q28" s="12"/>
      <c r="R28" s="13"/>
      <c r="S28" s="15" t="s">
        <v>38</v>
      </c>
      <c r="T28" s="12"/>
      <c r="U28" s="12"/>
      <c r="V28" s="13"/>
      <c r="W28" s="15" t="s">
        <v>39</v>
      </c>
      <c r="X28" s="12"/>
      <c r="Y28" s="12"/>
      <c r="Z28" s="13"/>
      <c r="AA28" s="15" t="s">
        <v>40</v>
      </c>
      <c r="AB28" s="12"/>
      <c r="AC28" s="12"/>
      <c r="AD28" s="13"/>
      <c r="AE28" s="15" t="s">
        <v>41</v>
      </c>
      <c r="AF28" s="12"/>
      <c r="AG28" s="12"/>
      <c r="AH28" s="13"/>
      <c r="AI28" s="15" t="s">
        <v>42</v>
      </c>
      <c r="AJ28" s="12"/>
      <c r="AK28" s="12"/>
      <c r="AL28" s="13"/>
      <c r="AM28" s="15" t="s">
        <v>43</v>
      </c>
      <c r="AN28" s="12"/>
      <c r="AO28" s="12"/>
      <c r="AP28" s="13"/>
      <c r="AQ28" s="15" t="s">
        <v>44</v>
      </c>
      <c r="AR28" s="12"/>
      <c r="AS28" s="12"/>
      <c r="AT28" s="13"/>
      <c r="AU28" s="15" t="s">
        <v>45</v>
      </c>
      <c r="AV28" s="12"/>
      <c r="AW28" s="12"/>
      <c r="AX28" s="13"/>
      <c r="AY28" s="15" t="s">
        <v>46</v>
      </c>
      <c r="AZ28" s="12"/>
      <c r="BA28" s="12"/>
      <c r="BB28" s="13"/>
      <c r="BC28" s="16" t="s">
        <v>47</v>
      </c>
      <c r="BD28" s="12"/>
      <c r="BE28" s="12"/>
      <c r="BF28" s="12"/>
      <c r="BG28" s="12"/>
      <c r="BH28" s="13"/>
    </row>
    <row r="29" spans="1:60" ht="27" customHeight="1">
      <c r="A29" s="17" t="s">
        <v>48</v>
      </c>
      <c r="B29" s="12"/>
      <c r="C29" s="12"/>
      <c r="D29" s="12"/>
      <c r="E29" s="12"/>
      <c r="F29" s="13"/>
      <c r="G29" s="40"/>
      <c r="H29" s="12"/>
      <c r="I29" s="12"/>
      <c r="J29" s="13"/>
      <c r="K29" s="18"/>
      <c r="L29" s="12"/>
      <c r="M29" s="12"/>
      <c r="N29" s="13"/>
      <c r="O29" s="18"/>
      <c r="P29" s="12"/>
      <c r="Q29" s="12"/>
      <c r="R29" s="13"/>
      <c r="S29" s="18"/>
      <c r="T29" s="12"/>
      <c r="U29" s="12"/>
      <c r="V29" s="13"/>
      <c r="W29" s="40"/>
      <c r="X29" s="12"/>
      <c r="Y29" s="12"/>
      <c r="Z29" s="13"/>
      <c r="AA29" s="18"/>
      <c r="AB29" s="12"/>
      <c r="AC29" s="12"/>
      <c r="AD29" s="13"/>
      <c r="AE29" s="40"/>
      <c r="AF29" s="12"/>
      <c r="AG29" s="12"/>
      <c r="AH29" s="13"/>
      <c r="AI29" s="18"/>
      <c r="AJ29" s="12"/>
      <c r="AK29" s="12"/>
      <c r="AL29" s="13"/>
      <c r="AM29" s="18"/>
      <c r="AN29" s="12"/>
      <c r="AO29" s="12"/>
      <c r="AP29" s="13"/>
      <c r="AQ29" s="18"/>
      <c r="AR29" s="12"/>
      <c r="AS29" s="12"/>
      <c r="AT29" s="13"/>
      <c r="AU29" s="18"/>
      <c r="AV29" s="12"/>
      <c r="AW29" s="12"/>
      <c r="AX29" s="13"/>
      <c r="AY29" s="18">
        <v>0</v>
      </c>
      <c r="AZ29" s="12"/>
      <c r="BA29" s="12"/>
      <c r="BB29" s="13"/>
      <c r="BC29" s="38" t="str">
        <f t="shared" ref="BC29:BC30" si="0">+IFERROR(AVERAGEIF(G30:BB30,"&gt;0",G29:BB29),"")</f>
        <v/>
      </c>
      <c r="BD29" s="12"/>
      <c r="BE29" s="12"/>
      <c r="BF29" s="12"/>
      <c r="BG29" s="12"/>
      <c r="BH29" s="13"/>
    </row>
    <row r="30" spans="1:60" ht="30" customHeight="1">
      <c r="A30" s="15" t="s">
        <v>49</v>
      </c>
      <c r="B30" s="12"/>
      <c r="C30" s="12"/>
      <c r="D30" s="12"/>
      <c r="E30" s="12"/>
      <c r="F30" s="13"/>
      <c r="G30" s="18"/>
      <c r="H30" s="12"/>
      <c r="I30" s="12"/>
      <c r="J30" s="13"/>
      <c r="K30" s="18"/>
      <c r="L30" s="12"/>
      <c r="M30" s="12"/>
      <c r="N30" s="13"/>
      <c r="O30" s="18"/>
      <c r="P30" s="12"/>
      <c r="Q30" s="12"/>
      <c r="R30" s="13"/>
      <c r="S30" s="18"/>
      <c r="T30" s="12"/>
      <c r="U30" s="12"/>
      <c r="V30" s="13"/>
      <c r="W30" s="18"/>
      <c r="X30" s="12"/>
      <c r="Y30" s="12"/>
      <c r="Z30" s="13"/>
      <c r="AA30" s="18"/>
      <c r="AB30" s="12"/>
      <c r="AC30" s="12"/>
      <c r="AD30" s="13"/>
      <c r="AE30" s="18"/>
      <c r="AF30" s="12"/>
      <c r="AG30" s="12"/>
      <c r="AH30" s="13"/>
      <c r="AI30" s="18"/>
      <c r="AJ30" s="12"/>
      <c r="AK30" s="12"/>
      <c r="AL30" s="13"/>
      <c r="AM30" s="18"/>
      <c r="AN30" s="12"/>
      <c r="AO30" s="12"/>
      <c r="AP30" s="13"/>
      <c r="AQ30" s="18"/>
      <c r="AR30" s="12"/>
      <c r="AS30" s="12"/>
      <c r="AT30" s="13"/>
      <c r="AU30" s="18"/>
      <c r="AV30" s="12"/>
      <c r="AW30" s="12"/>
      <c r="AX30" s="13"/>
      <c r="AY30" s="18"/>
      <c r="AZ30" s="12"/>
      <c r="BA30" s="12"/>
      <c r="BB30" s="13"/>
      <c r="BC30" s="38" t="str">
        <f t="shared" si="0"/>
        <v/>
      </c>
      <c r="BD30" s="12"/>
      <c r="BE30" s="12"/>
      <c r="BF30" s="12"/>
      <c r="BG30" s="12"/>
      <c r="BH30" s="13"/>
    </row>
    <row r="31" spans="1:60" ht="36" customHeight="1">
      <c r="A31" s="15" t="s">
        <v>69</v>
      </c>
      <c r="B31" s="12"/>
      <c r="C31" s="12"/>
      <c r="D31" s="12"/>
      <c r="E31" s="12"/>
      <c r="F31" s="13"/>
      <c r="G31" s="18"/>
      <c r="H31" s="12"/>
      <c r="I31" s="12"/>
      <c r="J31" s="13"/>
      <c r="K31" s="18"/>
      <c r="L31" s="12"/>
      <c r="M31" s="12"/>
      <c r="N31" s="13"/>
      <c r="O31" s="18"/>
      <c r="P31" s="12"/>
      <c r="Q31" s="12"/>
      <c r="R31" s="13"/>
      <c r="S31" s="18"/>
      <c r="T31" s="12"/>
      <c r="U31" s="12"/>
      <c r="V31" s="13"/>
      <c r="W31" s="18"/>
      <c r="X31" s="12"/>
      <c r="Y31" s="12"/>
      <c r="Z31" s="13"/>
      <c r="AA31" s="18"/>
      <c r="AB31" s="12"/>
      <c r="AC31" s="12"/>
      <c r="AD31" s="13"/>
      <c r="AE31" s="18"/>
      <c r="AF31" s="12"/>
      <c r="AG31" s="12"/>
      <c r="AH31" s="13"/>
      <c r="AI31" s="18"/>
      <c r="AJ31" s="12"/>
      <c r="AK31" s="12"/>
      <c r="AL31" s="13"/>
      <c r="AM31" s="18"/>
      <c r="AN31" s="12"/>
      <c r="AO31" s="12"/>
      <c r="AP31" s="13"/>
      <c r="AQ31" s="18"/>
      <c r="AR31" s="12"/>
      <c r="AS31" s="12"/>
      <c r="AT31" s="13"/>
      <c r="AU31" s="18"/>
      <c r="AV31" s="12"/>
      <c r="AW31" s="12"/>
      <c r="AX31" s="13"/>
      <c r="AY31" s="18"/>
      <c r="AZ31" s="12"/>
      <c r="BA31" s="12"/>
      <c r="BB31" s="13"/>
      <c r="BC31" s="38" t="str">
        <f>+IFERROR(AVERAGEIF(G30:BB30,"&gt;0",G31:BB31),"")</f>
        <v/>
      </c>
      <c r="BD31" s="12"/>
      <c r="BE31" s="12"/>
      <c r="BF31" s="12"/>
      <c r="BG31" s="12"/>
      <c r="BH31" s="13"/>
    </row>
    <row r="32" spans="1:60" ht="27" customHeight="1">
      <c r="A32" s="20" t="s">
        <v>70</v>
      </c>
      <c r="B32" s="21"/>
      <c r="C32" s="21"/>
      <c r="D32" s="21"/>
      <c r="E32" s="21"/>
      <c r="F32" s="22"/>
      <c r="G32" s="15" t="s">
        <v>35</v>
      </c>
      <c r="H32" s="12"/>
      <c r="I32" s="12"/>
      <c r="J32" s="13"/>
      <c r="K32" s="15" t="s">
        <v>36</v>
      </c>
      <c r="L32" s="12"/>
      <c r="M32" s="12"/>
      <c r="N32" s="13"/>
      <c r="O32" s="15" t="s">
        <v>37</v>
      </c>
      <c r="P32" s="12"/>
      <c r="Q32" s="12"/>
      <c r="R32" s="13"/>
      <c r="S32" s="15" t="s">
        <v>38</v>
      </c>
      <c r="T32" s="12"/>
      <c r="U32" s="12"/>
      <c r="V32" s="13"/>
      <c r="W32" s="15" t="s">
        <v>39</v>
      </c>
      <c r="X32" s="12"/>
      <c r="Y32" s="12"/>
      <c r="Z32" s="13"/>
      <c r="AA32" s="15" t="s">
        <v>40</v>
      </c>
      <c r="AB32" s="12"/>
      <c r="AC32" s="12"/>
      <c r="AD32" s="13"/>
      <c r="AE32" s="15" t="s">
        <v>41</v>
      </c>
      <c r="AF32" s="12"/>
      <c r="AG32" s="12"/>
      <c r="AH32" s="13"/>
      <c r="AI32" s="15" t="s">
        <v>42</v>
      </c>
      <c r="AJ32" s="12"/>
      <c r="AK32" s="12"/>
      <c r="AL32" s="13"/>
      <c r="AM32" s="15" t="s">
        <v>43</v>
      </c>
      <c r="AN32" s="12"/>
      <c r="AO32" s="12"/>
      <c r="AP32" s="13"/>
      <c r="AQ32" s="15" t="s">
        <v>44</v>
      </c>
      <c r="AR32" s="12"/>
      <c r="AS32" s="12"/>
      <c r="AT32" s="13"/>
      <c r="AU32" s="15" t="s">
        <v>45</v>
      </c>
      <c r="AV32" s="12"/>
      <c r="AW32" s="12"/>
      <c r="AX32" s="13"/>
      <c r="AY32" s="15" t="s">
        <v>46</v>
      </c>
      <c r="AZ32" s="12"/>
      <c r="BA32" s="12"/>
      <c r="BB32" s="13"/>
      <c r="BC32" s="16" t="s">
        <v>50</v>
      </c>
      <c r="BD32" s="12"/>
      <c r="BE32" s="12"/>
      <c r="BF32" s="12"/>
      <c r="BG32" s="12"/>
      <c r="BH32" s="13"/>
    </row>
    <row r="33" spans="1:60" ht="20.25" customHeight="1">
      <c r="A33" s="23"/>
      <c r="B33" s="24"/>
      <c r="C33" s="24"/>
      <c r="D33" s="24"/>
      <c r="E33" s="24"/>
      <c r="F33" s="25"/>
      <c r="G33" s="40" t="str">
        <f>+IFERROR(G29/(G31)*240000,"")</f>
        <v/>
      </c>
      <c r="H33" s="12"/>
      <c r="I33" s="12"/>
      <c r="J33" s="13"/>
      <c r="K33" s="40" t="str">
        <f>+IFERROR(K29/(K31)*240000,"")</f>
        <v/>
      </c>
      <c r="L33" s="12"/>
      <c r="M33" s="12"/>
      <c r="N33" s="13"/>
      <c r="O33" s="40" t="str">
        <f>+IFERROR(O29/(O31)*240000,"")</f>
        <v/>
      </c>
      <c r="P33" s="12"/>
      <c r="Q33" s="12"/>
      <c r="R33" s="13"/>
      <c r="S33" s="40" t="str">
        <f>+IFERROR(S29/(S31)*240000,"")</f>
        <v/>
      </c>
      <c r="T33" s="12"/>
      <c r="U33" s="12"/>
      <c r="V33" s="13"/>
      <c r="W33" s="40"/>
      <c r="X33" s="12"/>
      <c r="Y33" s="12"/>
      <c r="Z33" s="13"/>
      <c r="AA33" s="40"/>
      <c r="AB33" s="12"/>
      <c r="AC33" s="12"/>
      <c r="AD33" s="13"/>
      <c r="AE33" s="40"/>
      <c r="AF33" s="12"/>
      <c r="AG33" s="12"/>
      <c r="AH33" s="13"/>
      <c r="AI33" s="40"/>
      <c r="AJ33" s="12"/>
      <c r="AK33" s="12"/>
      <c r="AL33" s="13"/>
      <c r="AM33" s="40"/>
      <c r="AN33" s="12"/>
      <c r="AO33" s="12"/>
      <c r="AP33" s="13"/>
      <c r="AQ33" s="40" t="str">
        <f>+IFERROR(AQ29/(AQ31)*240000,"")</f>
        <v/>
      </c>
      <c r="AR33" s="12"/>
      <c r="AS33" s="12"/>
      <c r="AT33" s="13"/>
      <c r="AU33" s="40" t="str">
        <f>+IFERROR(AU29/(AU31)*240000,"")</f>
        <v/>
      </c>
      <c r="AV33" s="12"/>
      <c r="AW33" s="12"/>
      <c r="AX33" s="13"/>
      <c r="AY33" s="40" t="str">
        <f>+IFERROR(AY29/(AY31)*240000,"")</f>
        <v/>
      </c>
      <c r="AZ33" s="12"/>
      <c r="BA33" s="12"/>
      <c r="BB33" s="13"/>
      <c r="BC33" s="38" t="str">
        <f>+IFERROR(BC29/BC31*240000,"")</f>
        <v/>
      </c>
      <c r="BD33" s="12"/>
      <c r="BE33" s="12"/>
      <c r="BF33" s="12"/>
      <c r="BG33" s="12"/>
      <c r="BH33" s="13"/>
    </row>
    <row r="34" spans="1:60" ht="15" customHeight="1">
      <c r="A34" s="20" t="s">
        <v>71</v>
      </c>
      <c r="B34" s="21"/>
      <c r="C34" s="21"/>
      <c r="D34" s="21"/>
      <c r="E34" s="21"/>
      <c r="F34" s="22"/>
      <c r="G34" s="15" t="s">
        <v>35</v>
      </c>
      <c r="H34" s="12"/>
      <c r="I34" s="12"/>
      <c r="J34" s="13"/>
      <c r="K34" s="15" t="s">
        <v>36</v>
      </c>
      <c r="L34" s="12"/>
      <c r="M34" s="12"/>
      <c r="N34" s="13"/>
      <c r="O34" s="15" t="s">
        <v>37</v>
      </c>
      <c r="P34" s="12"/>
      <c r="Q34" s="12"/>
      <c r="R34" s="13"/>
      <c r="S34" s="15" t="s">
        <v>38</v>
      </c>
      <c r="T34" s="12"/>
      <c r="U34" s="12"/>
      <c r="V34" s="13"/>
      <c r="W34" s="15" t="s">
        <v>39</v>
      </c>
      <c r="X34" s="12"/>
      <c r="Y34" s="12"/>
      <c r="Z34" s="13"/>
      <c r="AA34" s="15" t="s">
        <v>40</v>
      </c>
      <c r="AB34" s="12"/>
      <c r="AC34" s="12"/>
      <c r="AD34" s="13"/>
      <c r="AE34" s="15" t="s">
        <v>41</v>
      </c>
      <c r="AF34" s="12"/>
      <c r="AG34" s="12"/>
      <c r="AH34" s="13"/>
      <c r="AI34" s="15" t="s">
        <v>42</v>
      </c>
      <c r="AJ34" s="12"/>
      <c r="AK34" s="12"/>
      <c r="AL34" s="13"/>
      <c r="AM34" s="15" t="s">
        <v>43</v>
      </c>
      <c r="AN34" s="12"/>
      <c r="AO34" s="12"/>
      <c r="AP34" s="13"/>
      <c r="AQ34" s="15" t="s">
        <v>44</v>
      </c>
      <c r="AR34" s="12"/>
      <c r="AS34" s="12"/>
      <c r="AT34" s="13"/>
      <c r="AU34" s="15" t="s">
        <v>45</v>
      </c>
      <c r="AV34" s="12"/>
      <c r="AW34" s="12"/>
      <c r="AX34" s="13"/>
      <c r="AY34" s="15" t="s">
        <v>46</v>
      </c>
      <c r="AZ34" s="12"/>
      <c r="BA34" s="12"/>
      <c r="BB34" s="13"/>
      <c r="BC34" s="16" t="s">
        <v>50</v>
      </c>
      <c r="BD34" s="12"/>
      <c r="BE34" s="12"/>
      <c r="BF34" s="12"/>
      <c r="BG34" s="12"/>
      <c r="BH34" s="13"/>
    </row>
    <row r="35" spans="1:60" ht="15.75" customHeight="1">
      <c r="A35" s="23"/>
      <c r="B35" s="24"/>
      <c r="C35" s="24"/>
      <c r="D35" s="24"/>
      <c r="E35" s="24"/>
      <c r="F35" s="25"/>
      <c r="G35" s="40" t="str">
        <f>+IFERROR(G29/(G31)*240000,"")</f>
        <v/>
      </c>
      <c r="H35" s="12"/>
      <c r="I35" s="12"/>
      <c r="J35" s="13"/>
      <c r="K35" s="40" t="str">
        <f>+IFERROR((K29+G29)/(K31+G31)*(240000),"")</f>
        <v/>
      </c>
      <c r="L35" s="12"/>
      <c r="M35" s="12"/>
      <c r="N35" s="13"/>
      <c r="O35" s="40" t="str">
        <f>+IFERROR((O29+K29+G29)/(O31+K31+G31)*(240000),"")</f>
        <v/>
      </c>
      <c r="P35" s="12"/>
      <c r="Q35" s="12"/>
      <c r="R35" s="13"/>
      <c r="S35" s="40" t="str">
        <f>+IFERROR((S29+O29+K29+G29)/(S31+O31+K31+G31)*(240000),"")</f>
        <v/>
      </c>
      <c r="T35" s="12"/>
      <c r="U35" s="12"/>
      <c r="V35" s="13"/>
      <c r="W35" s="40" t="str">
        <f>+IFERROR((W29+S29+O29+K29+G29)/(W31+S31+O31+K31+G31)*240000,"")</f>
        <v/>
      </c>
      <c r="X35" s="12"/>
      <c r="Y35" s="12"/>
      <c r="Z35" s="13"/>
      <c r="AA35" s="40" t="str">
        <f>+IFERROR((AA29+W29+S29+O29+K29+G29)/(AA31+W31+S31+O31+K31+G31)*240000,"")</f>
        <v/>
      </c>
      <c r="AB35" s="12"/>
      <c r="AC35" s="12"/>
      <c r="AD35" s="13"/>
      <c r="AE35" s="40" t="str">
        <f>+IFERROR((AE29+AA29+W29+S29+O29+K29+G29)/(AE31+AA31+W31+S31+O31+K31+G31)*240000,"")</f>
        <v/>
      </c>
      <c r="AF35" s="12"/>
      <c r="AG35" s="12"/>
      <c r="AH35" s="13"/>
      <c r="AI35" s="40" t="str">
        <f>+IFERROR((AI29+AE29+AA29+W29+S29+O29+K29+G29)/(AI31+AE31+AA31+W31+S31+O31+K31+G31)*240000,"")</f>
        <v/>
      </c>
      <c r="AJ35" s="12"/>
      <c r="AK35" s="12"/>
      <c r="AL35" s="13"/>
      <c r="AM35" s="40" t="str">
        <f>+IFERROR((AM29+AI29+AE29+AA29+W29+S29+O29+K29+G29)/(AM31+AI31+AE31+AA31+W31+S31+O31+K31+G31)*240000,"")</f>
        <v/>
      </c>
      <c r="AN35" s="12"/>
      <c r="AO35" s="12"/>
      <c r="AP35" s="13"/>
      <c r="AQ35" s="40" t="str">
        <f>+IFERROR((AQ29+AM29+AI29+AE29+AA29+W29+S29+K29+O29+G29)/(AQ31+AM31+AI31+AE31+AA31+W31+S31+O31+K31+G31)*240000,"")</f>
        <v/>
      </c>
      <c r="AR35" s="12"/>
      <c r="AS35" s="12"/>
      <c r="AT35" s="13"/>
      <c r="AU35" s="40" t="str">
        <f>+IFERROR((AU29+AQ29+AM29+AI29+AE29+AA29+W29+S29+O29+K29+G29)/(AU31+AQ31+AM31+AI31+AE31+AA31+W31+S31+O31+K31+G31)*240000,"")</f>
        <v/>
      </c>
      <c r="AV35" s="12"/>
      <c r="AW35" s="12"/>
      <c r="AX35" s="13"/>
      <c r="AY35" s="40" t="str">
        <f>+IFERROR((AY29+AU29+AQ29+AM29+AI29+AE29+AA29+W29+S29+O29+K29+G29)/(AY31+AU31+AQ31+AM31+AI31+AE31+AA31+W31+S31+O31+K31+G31)*240000,"")</f>
        <v/>
      </c>
      <c r="AZ35" s="12"/>
      <c r="BA35" s="12"/>
      <c r="BB35" s="13"/>
      <c r="BC35" s="38" t="str">
        <f>+AY35</f>
        <v/>
      </c>
      <c r="BD35" s="12"/>
      <c r="BE35" s="12"/>
      <c r="BF35" s="12"/>
      <c r="BG35" s="12"/>
      <c r="BH35" s="13"/>
    </row>
    <row r="36" spans="1:60" ht="15.75" customHeight="1"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60" ht="15.75" customHeight="1">
      <c r="A37" s="33" t="s">
        <v>52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5"/>
    </row>
    <row r="38" spans="1:60" ht="14.25">
      <c r="A38" s="41" t="s">
        <v>53</v>
      </c>
      <c r="B38" s="12"/>
      <c r="C38" s="12"/>
      <c r="D38" s="12"/>
      <c r="E38" s="12"/>
      <c r="F38" s="13"/>
      <c r="G38" s="3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ht="14.25">
      <c r="A39" s="41" t="s">
        <v>54</v>
      </c>
      <c r="B39" s="12"/>
      <c r="C39" s="12"/>
      <c r="D39" s="12"/>
      <c r="E39" s="12"/>
      <c r="F39" s="13"/>
      <c r="G39" s="3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3"/>
    </row>
    <row r="40" spans="1:60" ht="14.25">
      <c r="A40" s="41" t="s">
        <v>55</v>
      </c>
      <c r="B40" s="12"/>
      <c r="C40" s="12"/>
      <c r="D40" s="12"/>
      <c r="E40" s="12"/>
      <c r="F40" s="13"/>
      <c r="G40" s="36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ht="14.25">
      <c r="A41" s="41" t="s">
        <v>56</v>
      </c>
      <c r="B41" s="12"/>
      <c r="C41" s="12"/>
      <c r="D41" s="12"/>
      <c r="E41" s="12"/>
      <c r="F41" s="13"/>
      <c r="G41" s="36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ht="14.25">
      <c r="A42" s="41" t="s">
        <v>57</v>
      </c>
      <c r="B42" s="12"/>
      <c r="C42" s="12"/>
      <c r="D42" s="12"/>
      <c r="E42" s="12"/>
      <c r="F42" s="13"/>
      <c r="G42" s="3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ht="14.25">
      <c r="A43" s="41" t="s">
        <v>58</v>
      </c>
      <c r="B43" s="12"/>
      <c r="C43" s="12"/>
      <c r="D43" s="12"/>
      <c r="E43" s="12"/>
      <c r="F43" s="13"/>
      <c r="G43" s="3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3"/>
    </row>
    <row r="44" spans="1:60" ht="14.25">
      <c r="A44" s="41" t="s">
        <v>59</v>
      </c>
      <c r="B44" s="12"/>
      <c r="C44" s="12"/>
      <c r="D44" s="12"/>
      <c r="E44" s="12"/>
      <c r="F44" s="13"/>
      <c r="G44" s="3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ht="14.25">
      <c r="A45" s="41" t="s">
        <v>60</v>
      </c>
      <c r="B45" s="12"/>
      <c r="C45" s="12"/>
      <c r="D45" s="12"/>
      <c r="E45" s="12"/>
      <c r="F45" s="13"/>
      <c r="G45" s="3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3"/>
    </row>
    <row r="46" spans="1:60" ht="14.25">
      <c r="A46" s="41" t="s">
        <v>61</v>
      </c>
      <c r="B46" s="12"/>
      <c r="C46" s="12"/>
      <c r="D46" s="12"/>
      <c r="E46" s="12"/>
      <c r="F46" s="13"/>
      <c r="G46" s="3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ht="15.75" customHeight="1">
      <c r="A47" s="41" t="s">
        <v>62</v>
      </c>
      <c r="B47" s="12"/>
      <c r="C47" s="12"/>
      <c r="D47" s="12"/>
      <c r="E47" s="12"/>
      <c r="F47" s="13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ht="15.75" customHeight="1">
      <c r="A48" s="41" t="s">
        <v>63</v>
      </c>
      <c r="B48" s="12"/>
      <c r="C48" s="12"/>
      <c r="D48" s="12"/>
      <c r="E48" s="12"/>
      <c r="F48" s="13"/>
      <c r="G48" s="2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3"/>
    </row>
    <row r="49" spans="1:60" ht="42.75" customHeight="1">
      <c r="A49" s="37" t="s">
        <v>64</v>
      </c>
      <c r="B49" s="12"/>
      <c r="C49" s="12"/>
      <c r="D49" s="12"/>
      <c r="E49" s="12"/>
      <c r="F49" s="13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3"/>
    </row>
    <row r="50" spans="1:60" ht="15.75" customHeight="1"/>
    <row r="51" spans="1:60" ht="15.75" customHeight="1"/>
    <row r="52" spans="1:60" ht="15.75" customHeight="1"/>
    <row r="53" spans="1:60" ht="15.75" customHeight="1"/>
    <row r="54" spans="1:60" ht="15.75" customHeight="1"/>
    <row r="55" spans="1:60" ht="15.75" customHeight="1"/>
    <row r="56" spans="1:60" ht="15.75" customHeight="1"/>
    <row r="57" spans="1:60" ht="15.75" customHeight="1"/>
    <row r="58" spans="1:60" ht="15.75" customHeight="1"/>
    <row r="59" spans="1:60" ht="15.75" customHeight="1"/>
    <row r="60" spans="1:60" ht="15.75" customHeight="1"/>
    <row r="61" spans="1:60" ht="15.75" customHeight="1"/>
    <row r="62" spans="1:60" ht="15.75" customHeight="1"/>
    <row r="63" spans="1:60" ht="15.75" customHeight="1"/>
    <row r="64" spans="1:6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55">
    <mergeCell ref="A48:F48"/>
    <mergeCell ref="A49:F49"/>
    <mergeCell ref="G49:BH49"/>
    <mergeCell ref="BC34:BH34"/>
    <mergeCell ref="G31:J31"/>
    <mergeCell ref="G32:J32"/>
    <mergeCell ref="A34:F35"/>
    <mergeCell ref="G34:J34"/>
    <mergeCell ref="G35:J35"/>
    <mergeCell ref="A38:F38"/>
    <mergeCell ref="A39:F39"/>
    <mergeCell ref="A46:F46"/>
    <mergeCell ref="G48:BH48"/>
    <mergeCell ref="A40:F40"/>
    <mergeCell ref="A41:F41"/>
    <mergeCell ref="A42:F42"/>
    <mergeCell ref="A43:F43"/>
    <mergeCell ref="A44:F44"/>
    <mergeCell ref="A45:F45"/>
    <mergeCell ref="G46:BH46"/>
    <mergeCell ref="AY32:BB32"/>
    <mergeCell ref="BC32:BH32"/>
    <mergeCell ref="S32:V32"/>
    <mergeCell ref="W32:Z32"/>
    <mergeCell ref="AU34:AX34"/>
    <mergeCell ref="AY34:BB34"/>
    <mergeCell ref="AE32:AH32"/>
    <mergeCell ref="AI32:AL32"/>
    <mergeCell ref="AM32:AP32"/>
    <mergeCell ref="AQ32:AT32"/>
    <mergeCell ref="AU32:AX32"/>
    <mergeCell ref="AA32:AD32"/>
    <mergeCell ref="AE33:AH33"/>
    <mergeCell ref="AI33:AL33"/>
    <mergeCell ref="AM33:AP33"/>
    <mergeCell ref="AQ33:AT33"/>
    <mergeCell ref="AU33:AX33"/>
    <mergeCell ref="K34:N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G47:BH47"/>
    <mergeCell ref="A47:F47"/>
    <mergeCell ref="BC35:BH35"/>
    <mergeCell ref="K35:N35"/>
    <mergeCell ref="O35:R35"/>
    <mergeCell ref="S35:V35"/>
    <mergeCell ref="W35:Z35"/>
    <mergeCell ref="AA35:AD35"/>
    <mergeCell ref="AE35:AH35"/>
    <mergeCell ref="AI35:AL35"/>
    <mergeCell ref="G44:BH44"/>
    <mergeCell ref="AM35:AP35"/>
    <mergeCell ref="AQ35:AT35"/>
    <mergeCell ref="AU35:AX35"/>
    <mergeCell ref="AY35:BB35"/>
    <mergeCell ref="G45:BH45"/>
    <mergeCell ref="A37:BH37"/>
    <mergeCell ref="G38:BH38"/>
    <mergeCell ref="G39:BH39"/>
    <mergeCell ref="G40:BH40"/>
    <mergeCell ref="G41:BH41"/>
    <mergeCell ref="G42:BH42"/>
    <mergeCell ref="G43:BH43"/>
    <mergeCell ref="AE31:AH31"/>
    <mergeCell ref="AI31:AL31"/>
    <mergeCell ref="AM31:AP31"/>
    <mergeCell ref="AQ31:AT31"/>
    <mergeCell ref="AU31:AX31"/>
    <mergeCell ref="AY31:BB31"/>
    <mergeCell ref="BC31:BH31"/>
    <mergeCell ref="A32:F33"/>
    <mergeCell ref="G33:J33"/>
    <mergeCell ref="K33:N33"/>
    <mergeCell ref="O33:R33"/>
    <mergeCell ref="S33:V33"/>
    <mergeCell ref="W33:Z33"/>
    <mergeCell ref="AA33:AD33"/>
    <mergeCell ref="K32:N32"/>
    <mergeCell ref="O32:R32"/>
    <mergeCell ref="A31:F31"/>
    <mergeCell ref="K31:N31"/>
    <mergeCell ref="O31:R31"/>
    <mergeCell ref="S31:V31"/>
    <mergeCell ref="W31:Z31"/>
    <mergeCell ref="AA31:AD31"/>
    <mergeCell ref="BC33:BH33"/>
    <mergeCell ref="AY33:BB33"/>
    <mergeCell ref="AE29:AH29"/>
    <mergeCell ref="AI29:AL29"/>
    <mergeCell ref="AM29:AP29"/>
    <mergeCell ref="AQ29:AT29"/>
    <mergeCell ref="AU29:AX29"/>
    <mergeCell ref="AY29:BB29"/>
    <mergeCell ref="BC29:BH29"/>
    <mergeCell ref="A29:F29"/>
    <mergeCell ref="G29:J29"/>
    <mergeCell ref="K29:N29"/>
    <mergeCell ref="O29:R29"/>
    <mergeCell ref="S29:V29"/>
    <mergeCell ref="W29:Z29"/>
    <mergeCell ref="AA29:AD29"/>
    <mergeCell ref="AE28:AH28"/>
    <mergeCell ref="AI28:AL28"/>
    <mergeCell ref="AM28:AP28"/>
    <mergeCell ref="AQ28:AT28"/>
    <mergeCell ref="AU28:AX28"/>
    <mergeCell ref="AY28:BB28"/>
    <mergeCell ref="BC28:BH28"/>
    <mergeCell ref="A28:F28"/>
    <mergeCell ref="G28:J28"/>
    <mergeCell ref="K28:N28"/>
    <mergeCell ref="O28:R28"/>
    <mergeCell ref="S28:V28"/>
    <mergeCell ref="W28:Z28"/>
    <mergeCell ref="AA28:AD28"/>
    <mergeCell ref="AK6:AR6"/>
    <mergeCell ref="AS6:AZ6"/>
    <mergeCell ref="BA6:BG6"/>
    <mergeCell ref="A7:J7"/>
    <mergeCell ref="K7:T7"/>
    <mergeCell ref="U7:AB7"/>
    <mergeCell ref="AC7:AJ7"/>
    <mergeCell ref="AK7:AR7"/>
    <mergeCell ref="AS7:AZ7"/>
    <mergeCell ref="BA7:BG7"/>
    <mergeCell ref="A1:H4"/>
    <mergeCell ref="I1:AY4"/>
    <mergeCell ref="AZ1:BG1"/>
    <mergeCell ref="AZ2:BG2"/>
    <mergeCell ref="AZ3:BG3"/>
    <mergeCell ref="AZ4:BG4"/>
    <mergeCell ref="AE30:AH30"/>
    <mergeCell ref="AI30:AL30"/>
    <mergeCell ref="AM30:AP30"/>
    <mergeCell ref="AQ30:AT30"/>
    <mergeCell ref="AU30:AX30"/>
    <mergeCell ref="AY30:BB30"/>
    <mergeCell ref="BC30:BH30"/>
    <mergeCell ref="A30:F30"/>
    <mergeCell ref="G30:J30"/>
    <mergeCell ref="K30:N30"/>
    <mergeCell ref="O30:R30"/>
    <mergeCell ref="S30:V30"/>
    <mergeCell ref="W30:Z30"/>
    <mergeCell ref="AA30:AD30"/>
    <mergeCell ref="A6:J6"/>
    <mergeCell ref="K6:T6"/>
    <mergeCell ref="U6:AB6"/>
    <mergeCell ref="AC6:AJ6"/>
  </mergeCells>
  <pageMargins left="0.70866141732283472" right="0.70866141732283472" top="0.74803149606299213" bottom="0.74803149606299213" header="0" footer="0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1"/>
  <sheetViews>
    <sheetView workbookViewId="0">
      <selection activeCell="BI7" sqref="BI7"/>
    </sheetView>
  </sheetViews>
  <sheetFormatPr baseColWidth="10" defaultColWidth="12.75" defaultRowHeight="15" customHeight="1"/>
  <cols>
    <col min="1" max="5" width="1.875" customWidth="1"/>
    <col min="6" max="6" width="2.875" customWidth="1"/>
    <col min="7" max="10" width="1.875" customWidth="1"/>
    <col min="11" max="12" width="2" customWidth="1"/>
    <col min="13" max="17" width="1.875" customWidth="1"/>
    <col min="18" max="18" width="2" customWidth="1"/>
    <col min="19" max="55" width="1.875" customWidth="1"/>
    <col min="56" max="56" width="2.25" customWidth="1"/>
    <col min="57" max="57" width="3" customWidth="1"/>
    <col min="58" max="58" width="1.875" customWidth="1"/>
    <col min="59" max="59" width="5.75" customWidth="1"/>
    <col min="60" max="60" width="1.875" customWidth="1"/>
  </cols>
  <sheetData>
    <row r="1" spans="1:60" ht="22.5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60" ht="22.5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103</v>
      </c>
      <c r="BA2" s="8"/>
      <c r="BB2" s="8"/>
      <c r="BC2" s="8"/>
      <c r="BD2" s="8"/>
      <c r="BE2" s="8"/>
      <c r="BF2" s="8"/>
      <c r="BG2" s="8"/>
    </row>
    <row r="3" spans="1:60" ht="22.5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60" ht="22.5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5" spans="1:60" ht="21.95" customHeight="1"/>
    <row r="6" spans="1:60" ht="30" customHeight="1">
      <c r="A6" s="39" t="s">
        <v>0</v>
      </c>
      <c r="B6" s="48"/>
      <c r="C6" s="48"/>
      <c r="D6" s="48"/>
      <c r="E6" s="48"/>
      <c r="F6" s="48"/>
      <c r="G6" s="48"/>
      <c r="H6" s="48"/>
      <c r="I6" s="48"/>
      <c r="J6" s="49"/>
      <c r="K6" s="39" t="s">
        <v>1</v>
      </c>
      <c r="L6" s="48"/>
      <c r="M6" s="48"/>
      <c r="N6" s="48"/>
      <c r="O6" s="48"/>
      <c r="P6" s="48"/>
      <c r="Q6" s="48"/>
      <c r="R6" s="48"/>
      <c r="S6" s="48"/>
      <c r="T6" s="49"/>
      <c r="U6" s="39" t="s">
        <v>2</v>
      </c>
      <c r="V6" s="48"/>
      <c r="W6" s="48"/>
      <c r="X6" s="48"/>
      <c r="Y6" s="48"/>
      <c r="Z6" s="48"/>
      <c r="AA6" s="48"/>
      <c r="AB6" s="49"/>
      <c r="AC6" s="39" t="s">
        <v>3</v>
      </c>
      <c r="AD6" s="48"/>
      <c r="AE6" s="48"/>
      <c r="AF6" s="48"/>
      <c r="AG6" s="48"/>
      <c r="AH6" s="48"/>
      <c r="AI6" s="48"/>
      <c r="AJ6" s="49"/>
      <c r="AK6" s="39" t="s">
        <v>4</v>
      </c>
      <c r="AL6" s="48"/>
      <c r="AM6" s="48"/>
      <c r="AN6" s="48"/>
      <c r="AO6" s="48"/>
      <c r="AP6" s="48"/>
      <c r="AQ6" s="48"/>
      <c r="AR6" s="49"/>
      <c r="AS6" s="39" t="s">
        <v>5</v>
      </c>
      <c r="AT6" s="48"/>
      <c r="AU6" s="48"/>
      <c r="AV6" s="48"/>
      <c r="AW6" s="48"/>
      <c r="AX6" s="48"/>
      <c r="AY6" s="48"/>
      <c r="AZ6" s="49"/>
      <c r="BA6" s="39" t="s">
        <v>6</v>
      </c>
      <c r="BB6" s="48"/>
      <c r="BC6" s="48"/>
      <c r="BD6" s="48"/>
      <c r="BE6" s="48"/>
      <c r="BF6" s="48"/>
      <c r="BG6" s="49"/>
      <c r="BH6" s="7"/>
    </row>
    <row r="7" spans="1:60" ht="82.7" customHeight="1">
      <c r="A7" s="11" t="s">
        <v>72</v>
      </c>
      <c r="B7" s="50"/>
      <c r="C7" s="50"/>
      <c r="D7" s="50"/>
      <c r="E7" s="50"/>
      <c r="F7" s="50"/>
      <c r="G7" s="50"/>
      <c r="H7" s="50"/>
      <c r="I7" s="50"/>
      <c r="J7" s="51"/>
      <c r="K7" s="11" t="s">
        <v>73</v>
      </c>
      <c r="L7" s="50"/>
      <c r="M7" s="50"/>
      <c r="N7" s="50"/>
      <c r="O7" s="50"/>
      <c r="P7" s="50"/>
      <c r="Q7" s="50"/>
      <c r="R7" s="50"/>
      <c r="S7" s="50"/>
      <c r="T7" s="51"/>
      <c r="U7" s="11" t="s">
        <v>99</v>
      </c>
      <c r="V7" s="50"/>
      <c r="W7" s="50"/>
      <c r="X7" s="50"/>
      <c r="Y7" s="50"/>
      <c r="Z7" s="50"/>
      <c r="AA7" s="50"/>
      <c r="AB7" s="51"/>
      <c r="AC7" s="14">
        <v>0.04</v>
      </c>
      <c r="AD7" s="52"/>
      <c r="AE7" s="52"/>
      <c r="AF7" s="52"/>
      <c r="AG7" s="52"/>
      <c r="AH7" s="52"/>
      <c r="AI7" s="52"/>
      <c r="AJ7" s="53"/>
      <c r="AK7" s="11" t="s">
        <v>10</v>
      </c>
      <c r="AL7" s="50"/>
      <c r="AM7" s="50"/>
      <c r="AN7" s="50"/>
      <c r="AO7" s="50"/>
      <c r="AP7" s="50"/>
      <c r="AQ7" s="50"/>
      <c r="AR7" s="51"/>
      <c r="AS7" s="11" t="s">
        <v>74</v>
      </c>
      <c r="AT7" s="50"/>
      <c r="AU7" s="50"/>
      <c r="AV7" s="50"/>
      <c r="AW7" s="50"/>
      <c r="AX7" s="50"/>
      <c r="AY7" s="50"/>
      <c r="AZ7" s="51"/>
      <c r="BA7" s="11" t="s">
        <v>75</v>
      </c>
      <c r="BB7" s="50"/>
      <c r="BC7" s="50"/>
      <c r="BD7" s="50"/>
      <c r="BE7" s="50"/>
      <c r="BF7" s="50"/>
      <c r="BG7" s="51"/>
    </row>
    <row r="22" spans="1:60" ht="15.75" customHeight="1"/>
    <row r="23" spans="1:60" ht="15.75" customHeight="1"/>
    <row r="24" spans="1:60" ht="15.75" customHeight="1"/>
    <row r="25" spans="1:60" ht="15.75" customHeight="1"/>
    <row r="26" spans="1:60" ht="15.75" customHeight="1"/>
    <row r="27" spans="1:60" ht="15.75" customHeight="1"/>
    <row r="28" spans="1:60" ht="28.5" customHeight="1">
      <c r="A28" s="17" t="s">
        <v>13</v>
      </c>
      <c r="B28" s="56"/>
      <c r="C28" s="56"/>
      <c r="D28" s="56"/>
      <c r="E28" s="56"/>
      <c r="F28" s="57"/>
      <c r="G28" s="15" t="s">
        <v>35</v>
      </c>
      <c r="H28" s="46"/>
      <c r="I28" s="46"/>
      <c r="J28" s="47"/>
      <c r="K28" s="15" t="s">
        <v>36</v>
      </c>
      <c r="L28" s="46"/>
      <c r="M28" s="46"/>
      <c r="N28" s="47"/>
      <c r="O28" s="15" t="s">
        <v>37</v>
      </c>
      <c r="P28" s="46"/>
      <c r="Q28" s="46"/>
      <c r="R28" s="47"/>
      <c r="S28" s="15" t="s">
        <v>38</v>
      </c>
      <c r="T28" s="46"/>
      <c r="U28" s="46"/>
      <c r="V28" s="47"/>
      <c r="W28" s="15" t="s">
        <v>39</v>
      </c>
      <c r="X28" s="46"/>
      <c r="Y28" s="46"/>
      <c r="Z28" s="47"/>
      <c r="AA28" s="15" t="s">
        <v>40</v>
      </c>
      <c r="AB28" s="46"/>
      <c r="AC28" s="46"/>
      <c r="AD28" s="47"/>
      <c r="AE28" s="15" t="s">
        <v>41</v>
      </c>
      <c r="AF28" s="46"/>
      <c r="AG28" s="46"/>
      <c r="AH28" s="47"/>
      <c r="AI28" s="15" t="s">
        <v>42</v>
      </c>
      <c r="AJ28" s="46"/>
      <c r="AK28" s="46"/>
      <c r="AL28" s="47"/>
      <c r="AM28" s="15" t="s">
        <v>43</v>
      </c>
      <c r="AN28" s="46"/>
      <c r="AO28" s="46"/>
      <c r="AP28" s="47"/>
      <c r="AQ28" s="15" t="s">
        <v>44</v>
      </c>
      <c r="AR28" s="46"/>
      <c r="AS28" s="46"/>
      <c r="AT28" s="47"/>
      <c r="AU28" s="15" t="s">
        <v>45</v>
      </c>
      <c r="AV28" s="46"/>
      <c r="AW28" s="46"/>
      <c r="AX28" s="47"/>
      <c r="AY28" s="15" t="s">
        <v>46</v>
      </c>
      <c r="AZ28" s="46"/>
      <c r="BA28" s="46"/>
      <c r="BB28" s="47"/>
      <c r="BC28" s="16" t="s">
        <v>47</v>
      </c>
      <c r="BD28" s="54"/>
      <c r="BE28" s="54"/>
      <c r="BF28" s="54"/>
      <c r="BG28" s="54"/>
      <c r="BH28" s="55"/>
    </row>
    <row r="29" spans="1:60" ht="27" customHeight="1">
      <c r="A29" s="17" t="s">
        <v>48</v>
      </c>
      <c r="B29" s="56"/>
      <c r="C29" s="56"/>
      <c r="D29" s="56"/>
      <c r="E29" s="56"/>
      <c r="F29" s="57"/>
      <c r="G29" s="18"/>
      <c r="H29" s="42"/>
      <c r="I29" s="42"/>
      <c r="J29" s="43"/>
      <c r="K29" s="18"/>
      <c r="L29" s="42"/>
      <c r="M29" s="42"/>
      <c r="N29" s="43"/>
      <c r="O29" s="18"/>
      <c r="P29" s="42"/>
      <c r="Q29" s="42"/>
      <c r="R29" s="43"/>
      <c r="S29" s="18"/>
      <c r="T29" s="42"/>
      <c r="U29" s="42"/>
      <c r="V29" s="43"/>
      <c r="W29" s="18"/>
      <c r="X29" s="42"/>
      <c r="Y29" s="42"/>
      <c r="Z29" s="43"/>
      <c r="AA29" s="18"/>
      <c r="AB29" s="42"/>
      <c r="AC29" s="42"/>
      <c r="AD29" s="43"/>
      <c r="AE29" s="18"/>
      <c r="AF29" s="42"/>
      <c r="AG29" s="42"/>
      <c r="AH29" s="43"/>
      <c r="AI29" s="18"/>
      <c r="AJ29" s="42"/>
      <c r="AK29" s="42"/>
      <c r="AL29" s="43"/>
      <c r="AM29" s="18"/>
      <c r="AN29" s="42"/>
      <c r="AO29" s="42"/>
      <c r="AP29" s="43"/>
      <c r="AQ29" s="18"/>
      <c r="AR29" s="42"/>
      <c r="AS29" s="42"/>
      <c r="AT29" s="43"/>
      <c r="AU29" s="18"/>
      <c r="AV29" s="42"/>
      <c r="AW29" s="42"/>
      <c r="AX29" s="43"/>
      <c r="AY29" s="18"/>
      <c r="AZ29" s="42"/>
      <c r="BA29" s="42"/>
      <c r="BB29" s="43"/>
      <c r="BC29" s="38" t="str">
        <f>+IFERROR(AVERAGEIF(G30:BB30,"&gt;0",G29:BB29),"")</f>
        <v/>
      </c>
      <c r="BD29" s="44"/>
      <c r="BE29" s="44"/>
      <c r="BF29" s="44"/>
      <c r="BG29" s="44"/>
      <c r="BH29" s="45"/>
    </row>
    <row r="30" spans="1:60" ht="27" customHeight="1">
      <c r="A30" s="15" t="s">
        <v>49</v>
      </c>
      <c r="B30" s="46"/>
      <c r="C30" s="46"/>
      <c r="D30" s="46"/>
      <c r="E30" s="46"/>
      <c r="F30" s="47"/>
      <c r="G30" s="18"/>
      <c r="H30" s="42"/>
      <c r="I30" s="42"/>
      <c r="J30" s="43"/>
      <c r="K30" s="18"/>
      <c r="L30" s="42"/>
      <c r="M30" s="42"/>
      <c r="N30" s="43"/>
      <c r="O30" s="18"/>
      <c r="P30" s="42"/>
      <c r="Q30" s="42"/>
      <c r="R30" s="43"/>
      <c r="S30" s="18"/>
      <c r="T30" s="42"/>
      <c r="U30" s="42"/>
      <c r="V30" s="43"/>
      <c r="W30" s="18"/>
      <c r="X30" s="42"/>
      <c r="Y30" s="42"/>
      <c r="Z30" s="43"/>
      <c r="AA30" s="18"/>
      <c r="AB30" s="42"/>
      <c r="AC30" s="42"/>
      <c r="AD30" s="43"/>
      <c r="AE30" s="18"/>
      <c r="AF30" s="42"/>
      <c r="AG30" s="42"/>
      <c r="AH30" s="43"/>
      <c r="AI30" s="18"/>
      <c r="AJ30" s="42"/>
      <c r="AK30" s="42"/>
      <c r="AL30" s="43"/>
      <c r="AM30" s="18"/>
      <c r="AN30" s="42"/>
      <c r="AO30" s="42"/>
      <c r="AP30" s="43"/>
      <c r="AQ30" s="18"/>
      <c r="AR30" s="42"/>
      <c r="AS30" s="42"/>
      <c r="AT30" s="43"/>
      <c r="AU30" s="18">
        <v>12</v>
      </c>
      <c r="AV30" s="42"/>
      <c r="AW30" s="42"/>
      <c r="AX30" s="43"/>
      <c r="AY30" s="18">
        <v>12</v>
      </c>
      <c r="AZ30" s="42"/>
      <c r="BA30" s="42"/>
      <c r="BB30" s="43"/>
      <c r="BC30" s="38">
        <f>+IFERROR(AVERAGEIF(G30:BB30,"&gt;0",G30:BB30),"")</f>
        <v>12</v>
      </c>
      <c r="BD30" s="44"/>
      <c r="BE30" s="44"/>
      <c r="BF30" s="44"/>
      <c r="BG30" s="44"/>
      <c r="BH30" s="45"/>
    </row>
    <row r="31" spans="1:60" ht="30" customHeight="1">
      <c r="A31" s="15" t="s">
        <v>76</v>
      </c>
      <c r="B31" s="46"/>
      <c r="C31" s="46"/>
      <c r="D31" s="46"/>
      <c r="E31" s="46"/>
      <c r="F31" s="47"/>
      <c r="G31" s="18"/>
      <c r="H31" s="42"/>
      <c r="I31" s="42"/>
      <c r="J31" s="43"/>
      <c r="K31" s="18"/>
      <c r="L31" s="42"/>
      <c r="M31" s="42"/>
      <c r="N31" s="43"/>
      <c r="O31" s="18"/>
      <c r="P31" s="42"/>
      <c r="Q31" s="42"/>
      <c r="R31" s="43"/>
      <c r="S31" s="18"/>
      <c r="T31" s="42"/>
      <c r="U31" s="42"/>
      <c r="V31" s="43"/>
      <c r="W31" s="18"/>
      <c r="X31" s="42"/>
      <c r="Y31" s="42"/>
      <c r="Z31" s="43"/>
      <c r="AA31" s="18"/>
      <c r="AB31" s="42"/>
      <c r="AC31" s="42"/>
      <c r="AD31" s="43"/>
      <c r="AE31" s="18"/>
      <c r="AF31" s="42"/>
      <c r="AG31" s="42"/>
      <c r="AH31" s="43"/>
      <c r="AI31" s="18"/>
      <c r="AJ31" s="42"/>
      <c r="AK31" s="42"/>
      <c r="AL31" s="43"/>
      <c r="AM31" s="18"/>
      <c r="AN31" s="42"/>
      <c r="AO31" s="42"/>
      <c r="AP31" s="43"/>
      <c r="AQ31" s="18"/>
      <c r="AR31" s="42"/>
      <c r="AS31" s="42"/>
      <c r="AT31" s="43"/>
      <c r="AU31" s="18"/>
      <c r="AV31" s="42"/>
      <c r="AW31" s="42"/>
      <c r="AX31" s="43"/>
      <c r="AY31" s="18"/>
      <c r="AZ31" s="42"/>
      <c r="BA31" s="42"/>
      <c r="BB31" s="43"/>
      <c r="BC31" s="38" t="str">
        <f>+IFERROR(AVERAGEIF(G30:BB30,"&gt;0",G31:BB31),"")</f>
        <v/>
      </c>
      <c r="BD31" s="44"/>
      <c r="BE31" s="44"/>
      <c r="BF31" s="44"/>
      <c r="BG31" s="44"/>
      <c r="BH31" s="45"/>
    </row>
    <row r="32" spans="1:60" ht="30" customHeight="1">
      <c r="A32" s="15" t="s">
        <v>69</v>
      </c>
      <c r="B32" s="46"/>
      <c r="C32" s="46"/>
      <c r="D32" s="46"/>
      <c r="E32" s="46"/>
      <c r="F32" s="47"/>
      <c r="G32" s="18"/>
      <c r="H32" s="42"/>
      <c r="I32" s="42"/>
      <c r="J32" s="43"/>
      <c r="K32" s="18"/>
      <c r="L32" s="42"/>
      <c r="M32" s="42"/>
      <c r="N32" s="43"/>
      <c r="O32" s="18"/>
      <c r="P32" s="42"/>
      <c r="Q32" s="42"/>
      <c r="R32" s="43"/>
      <c r="S32" s="18"/>
      <c r="T32" s="42"/>
      <c r="U32" s="42"/>
      <c r="V32" s="43"/>
      <c r="W32" s="18"/>
      <c r="X32" s="42"/>
      <c r="Y32" s="42"/>
      <c r="Z32" s="43"/>
      <c r="AA32" s="18"/>
      <c r="AB32" s="42"/>
      <c r="AC32" s="42"/>
      <c r="AD32" s="43"/>
      <c r="AE32" s="18"/>
      <c r="AF32" s="42"/>
      <c r="AG32" s="42"/>
      <c r="AH32" s="43"/>
      <c r="AI32" s="18"/>
      <c r="AJ32" s="42"/>
      <c r="AK32" s="42"/>
      <c r="AL32" s="43"/>
      <c r="AM32" s="18"/>
      <c r="AN32" s="42"/>
      <c r="AO32" s="42"/>
      <c r="AP32" s="43"/>
      <c r="AQ32" s="18"/>
      <c r="AR32" s="42"/>
      <c r="AS32" s="42"/>
      <c r="AT32" s="43"/>
      <c r="AU32" s="18"/>
      <c r="AV32" s="42"/>
      <c r="AW32" s="42"/>
      <c r="AX32" s="43"/>
      <c r="AY32" s="18"/>
      <c r="AZ32" s="42"/>
      <c r="BA32" s="42"/>
      <c r="BB32" s="43"/>
      <c r="BC32" s="38" t="str">
        <f>+IFERROR(AVERAGEIF(G30:BB30,"&gt;0",G32:BB32),"")</f>
        <v/>
      </c>
      <c r="BD32" s="44"/>
      <c r="BE32" s="44"/>
      <c r="BF32" s="44"/>
      <c r="BG32" s="44"/>
      <c r="BH32" s="45"/>
    </row>
    <row r="33" spans="1:60" ht="27" customHeight="1">
      <c r="A33" s="20" t="s">
        <v>77</v>
      </c>
      <c r="B33" s="58"/>
      <c r="C33" s="58"/>
      <c r="D33" s="58"/>
      <c r="E33" s="58"/>
      <c r="F33" s="59"/>
      <c r="G33" s="15" t="s">
        <v>35</v>
      </c>
      <c r="H33" s="46"/>
      <c r="I33" s="46"/>
      <c r="J33" s="47"/>
      <c r="K33" s="15" t="s">
        <v>36</v>
      </c>
      <c r="L33" s="46"/>
      <c r="M33" s="46"/>
      <c r="N33" s="47"/>
      <c r="O33" s="15" t="s">
        <v>37</v>
      </c>
      <c r="P33" s="46"/>
      <c r="Q33" s="46"/>
      <c r="R33" s="47"/>
      <c r="S33" s="15" t="s">
        <v>38</v>
      </c>
      <c r="T33" s="46"/>
      <c r="U33" s="46"/>
      <c r="V33" s="47"/>
      <c r="W33" s="15" t="s">
        <v>39</v>
      </c>
      <c r="X33" s="46"/>
      <c r="Y33" s="46"/>
      <c r="Z33" s="47"/>
      <c r="AA33" s="15" t="s">
        <v>40</v>
      </c>
      <c r="AB33" s="46"/>
      <c r="AC33" s="46"/>
      <c r="AD33" s="47"/>
      <c r="AE33" s="15" t="s">
        <v>41</v>
      </c>
      <c r="AF33" s="46"/>
      <c r="AG33" s="46"/>
      <c r="AH33" s="47"/>
      <c r="AI33" s="15" t="s">
        <v>42</v>
      </c>
      <c r="AJ33" s="46"/>
      <c r="AK33" s="46"/>
      <c r="AL33" s="47"/>
      <c r="AM33" s="15" t="s">
        <v>43</v>
      </c>
      <c r="AN33" s="46"/>
      <c r="AO33" s="46"/>
      <c r="AP33" s="47"/>
      <c r="AQ33" s="15" t="s">
        <v>44</v>
      </c>
      <c r="AR33" s="46"/>
      <c r="AS33" s="46"/>
      <c r="AT33" s="47"/>
      <c r="AU33" s="15" t="s">
        <v>45</v>
      </c>
      <c r="AV33" s="46"/>
      <c r="AW33" s="46"/>
      <c r="AX33" s="47"/>
      <c r="AY33" s="15" t="s">
        <v>46</v>
      </c>
      <c r="AZ33" s="46"/>
      <c r="BA33" s="46"/>
      <c r="BB33" s="47"/>
      <c r="BC33" s="16" t="s">
        <v>50</v>
      </c>
      <c r="BD33" s="54"/>
      <c r="BE33" s="54"/>
      <c r="BF33" s="54"/>
      <c r="BG33" s="54"/>
      <c r="BH33" s="55"/>
    </row>
    <row r="34" spans="1:60" ht="15.75" customHeight="1">
      <c r="A34" s="60"/>
      <c r="B34" s="61"/>
      <c r="C34" s="61"/>
      <c r="D34" s="61"/>
      <c r="E34" s="61"/>
      <c r="F34" s="62"/>
      <c r="G34" s="40" t="str">
        <f>+IFERROR(G31/G32*1000,"")</f>
        <v/>
      </c>
      <c r="H34" s="63"/>
      <c r="I34" s="63"/>
      <c r="J34" s="64"/>
      <c r="K34" s="40" t="str">
        <f>+IFERROR(K31/K32*1000,"")</f>
        <v/>
      </c>
      <c r="L34" s="63"/>
      <c r="M34" s="63"/>
      <c r="N34" s="64"/>
      <c r="O34" s="40" t="str">
        <f>+IFERROR(O31/O32*1000,"")</f>
        <v/>
      </c>
      <c r="P34" s="63"/>
      <c r="Q34" s="63"/>
      <c r="R34" s="64"/>
      <c r="S34" s="40" t="str">
        <f>+IFERROR(S31/S32*1000,"")</f>
        <v/>
      </c>
      <c r="T34" s="63"/>
      <c r="U34" s="63"/>
      <c r="V34" s="64"/>
      <c r="W34" s="40" t="str">
        <f>+IFERROR(W31/W32*1000,"")</f>
        <v/>
      </c>
      <c r="X34" s="63"/>
      <c r="Y34" s="63"/>
      <c r="Z34" s="64"/>
      <c r="AA34" s="40" t="str">
        <f>+IFERROR(AA31/AA32*1000,"")</f>
        <v/>
      </c>
      <c r="AB34" s="63"/>
      <c r="AC34" s="63"/>
      <c r="AD34" s="64"/>
      <c r="AE34" s="40" t="str">
        <f>+IFERROR(AE31/AE32*1000,"")</f>
        <v/>
      </c>
      <c r="AF34" s="63"/>
      <c r="AG34" s="63"/>
      <c r="AH34" s="64"/>
      <c r="AI34" s="40" t="str">
        <f>+IFERROR(AI31/AI32*1000,"")</f>
        <v/>
      </c>
      <c r="AJ34" s="63"/>
      <c r="AK34" s="63"/>
      <c r="AL34" s="64"/>
      <c r="AM34" s="40" t="str">
        <f>+IFERROR(AM31/AM32*1000,"")</f>
        <v/>
      </c>
      <c r="AN34" s="63"/>
      <c r="AO34" s="63"/>
      <c r="AP34" s="64"/>
      <c r="AQ34" s="40" t="str">
        <f>+IFERROR(AQ31/AQ32*1000,"")</f>
        <v/>
      </c>
      <c r="AR34" s="63"/>
      <c r="AS34" s="63"/>
      <c r="AT34" s="64"/>
      <c r="AU34" s="40" t="str">
        <f>+IFERROR(AU31/AU32*1000,"")</f>
        <v/>
      </c>
      <c r="AV34" s="63"/>
      <c r="AW34" s="63"/>
      <c r="AX34" s="64"/>
      <c r="AY34" s="40" t="str">
        <f>+IFERROR(AY31/AY32*1000,"")</f>
        <v/>
      </c>
      <c r="AZ34" s="63"/>
      <c r="BA34" s="63"/>
      <c r="BB34" s="64"/>
      <c r="BC34" s="38" t="str">
        <f>+IFERROR(BC31/BC32*1000,"")</f>
        <v/>
      </c>
      <c r="BD34" s="44"/>
      <c r="BE34" s="44"/>
      <c r="BF34" s="44"/>
      <c r="BG34" s="44"/>
      <c r="BH34" s="45"/>
    </row>
    <row r="35" spans="1:60" ht="15" customHeight="1">
      <c r="A35" s="20" t="s">
        <v>78</v>
      </c>
      <c r="B35" s="58"/>
      <c r="C35" s="58"/>
      <c r="D35" s="58"/>
      <c r="E35" s="58"/>
      <c r="F35" s="59"/>
      <c r="G35" s="15" t="s">
        <v>35</v>
      </c>
      <c r="H35" s="46"/>
      <c r="I35" s="46"/>
      <c r="J35" s="47"/>
      <c r="K35" s="15" t="s">
        <v>36</v>
      </c>
      <c r="L35" s="46"/>
      <c r="M35" s="46"/>
      <c r="N35" s="47"/>
      <c r="O35" s="15" t="s">
        <v>37</v>
      </c>
      <c r="P35" s="46"/>
      <c r="Q35" s="46"/>
      <c r="R35" s="47"/>
      <c r="S35" s="15" t="s">
        <v>38</v>
      </c>
      <c r="T35" s="46"/>
      <c r="U35" s="46"/>
      <c r="V35" s="47"/>
      <c r="W35" s="15" t="s">
        <v>39</v>
      </c>
      <c r="X35" s="46"/>
      <c r="Y35" s="46"/>
      <c r="Z35" s="47"/>
      <c r="AA35" s="15" t="s">
        <v>40</v>
      </c>
      <c r="AB35" s="46"/>
      <c r="AC35" s="46"/>
      <c r="AD35" s="47"/>
      <c r="AE35" s="15" t="s">
        <v>41</v>
      </c>
      <c r="AF35" s="46"/>
      <c r="AG35" s="46"/>
      <c r="AH35" s="47"/>
      <c r="AI35" s="15" t="s">
        <v>42</v>
      </c>
      <c r="AJ35" s="46"/>
      <c r="AK35" s="46"/>
      <c r="AL35" s="47"/>
      <c r="AM35" s="15" t="s">
        <v>43</v>
      </c>
      <c r="AN35" s="46"/>
      <c r="AO35" s="46"/>
      <c r="AP35" s="47"/>
      <c r="AQ35" s="15" t="s">
        <v>44</v>
      </c>
      <c r="AR35" s="46"/>
      <c r="AS35" s="46"/>
      <c r="AT35" s="47"/>
      <c r="AU35" s="15" t="s">
        <v>45</v>
      </c>
      <c r="AV35" s="46"/>
      <c r="AW35" s="46"/>
      <c r="AX35" s="47"/>
      <c r="AY35" s="15" t="s">
        <v>46</v>
      </c>
      <c r="AZ35" s="46"/>
      <c r="BA35" s="46"/>
      <c r="BB35" s="47"/>
      <c r="BC35" s="16" t="s">
        <v>50</v>
      </c>
      <c r="BD35" s="54"/>
      <c r="BE35" s="54"/>
      <c r="BF35" s="54"/>
      <c r="BG35" s="54"/>
      <c r="BH35" s="55"/>
    </row>
    <row r="36" spans="1:60" ht="15.75" customHeight="1">
      <c r="A36" s="60"/>
      <c r="B36" s="61"/>
      <c r="C36" s="61"/>
      <c r="D36" s="61"/>
      <c r="E36" s="61"/>
      <c r="F36" s="62"/>
      <c r="G36" s="40" t="str">
        <f>+IFERROR(G31/(G32)*1000,"")</f>
        <v/>
      </c>
      <c r="H36" s="63"/>
      <c r="I36" s="63"/>
      <c r="J36" s="64"/>
      <c r="K36" s="40" t="str">
        <f>+IFERROR((K31+G31)/(K32+G32)*(1000),"")</f>
        <v/>
      </c>
      <c r="L36" s="63"/>
      <c r="M36" s="63"/>
      <c r="N36" s="64"/>
      <c r="O36" s="40" t="str">
        <f>+IFERROR((O31+K31+G31)/(O32+K32+G32)*(1000),"")</f>
        <v/>
      </c>
      <c r="P36" s="63"/>
      <c r="Q36" s="63"/>
      <c r="R36" s="64"/>
      <c r="S36" s="40" t="str">
        <f>+IFERROR((S31+O31+K31+G31)/(S32+O32+K32+G32)*(1000),"")</f>
        <v/>
      </c>
      <c r="T36" s="63"/>
      <c r="U36" s="63"/>
      <c r="V36" s="64"/>
      <c r="W36" s="40" t="str">
        <f>+IFERROR((W31+S31+O31+K31+G31)/(W32+S32+O32+K32+G32)*1000,"")</f>
        <v/>
      </c>
      <c r="X36" s="63"/>
      <c r="Y36" s="63"/>
      <c r="Z36" s="64"/>
      <c r="AA36" s="40" t="str">
        <f>+IFERROR((AA31+W31+S31+O31+K31+G31)/(AA32+W32+S32+O32+K32+G32)*1000,"")</f>
        <v/>
      </c>
      <c r="AB36" s="63"/>
      <c r="AC36" s="63"/>
      <c r="AD36" s="64"/>
      <c r="AE36" s="40" t="str">
        <f>+IFERROR((AE31+AA31+W31+S31+O31+K31+G31)/(AE32+AA32+W32+S32+O32+K32+G32)*1000,"")</f>
        <v/>
      </c>
      <c r="AF36" s="63"/>
      <c r="AG36" s="63"/>
      <c r="AH36" s="64"/>
      <c r="AI36" s="40" t="str">
        <f>+IFERROR((AI31+AE31+AA31+W31+S31+O31+K31+G31)/(AI32+AE32+AA32+W32+S32+O32+K32+G32)*1000,"")</f>
        <v/>
      </c>
      <c r="AJ36" s="63"/>
      <c r="AK36" s="63"/>
      <c r="AL36" s="64"/>
      <c r="AM36" s="40" t="str">
        <f>+IFERROR((AM31+AI31+AE31+AA31+W31+S31+O31+K31+G31)/(AM32+AI32+AE32+AA32+W32+S32+O32+K32+G32)*1000,"")</f>
        <v/>
      </c>
      <c r="AN36" s="63"/>
      <c r="AO36" s="63"/>
      <c r="AP36" s="64"/>
      <c r="AQ36" s="40" t="str">
        <f>+IFERROR((AQ31+AM31+AI31+AE31+AA31+W31+S31+K31+O31+G31)/(AQ32+AM32+AI32+AE32+AA32+W32+S32+O32+K32+G32)*1000,"")</f>
        <v/>
      </c>
      <c r="AR36" s="63"/>
      <c r="AS36" s="63"/>
      <c r="AT36" s="64"/>
      <c r="AU36" s="40" t="str">
        <f>+IFERROR((AU31+AQ31+AM31+AI31+AE31+AA31+W31+S31+O31+K31+G31)/(AU32+AQ32+AM32+AI32+AE32+AA32+W32+S32+O32+K32+G32)*1000,"")</f>
        <v/>
      </c>
      <c r="AV36" s="63"/>
      <c r="AW36" s="63"/>
      <c r="AX36" s="64"/>
      <c r="AY36" s="40" t="str">
        <f>+IFERROR((AY31+AU31+AQ31+AM31+AI31+AE31+AA31+W31+S31+O31+K31+G31)/(AY32+AU32+AQ32+AM32+AI32+AE32+AA32+W32+S32+O32+K32+G32)*1000,"")</f>
        <v/>
      </c>
      <c r="AZ36" s="63"/>
      <c r="BA36" s="63"/>
      <c r="BB36" s="64"/>
      <c r="BC36" s="38" t="str">
        <f>+AY36</f>
        <v/>
      </c>
      <c r="BD36" s="44"/>
      <c r="BE36" s="44"/>
      <c r="BF36" s="44"/>
      <c r="BG36" s="44"/>
      <c r="BH36" s="45"/>
    </row>
    <row r="37" spans="1:60" ht="15.75" customHeight="1"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60" ht="15.75" customHeight="1">
      <c r="A38" s="71" t="s">
        <v>98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</row>
    <row r="39" spans="1:60" ht="14.25">
      <c r="A39" s="29" t="s">
        <v>53</v>
      </c>
      <c r="B39" s="67"/>
      <c r="C39" s="67"/>
      <c r="D39" s="67"/>
      <c r="E39" s="67"/>
      <c r="F39" s="68"/>
      <c r="G39" s="36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3"/>
    </row>
    <row r="40" spans="1:60" ht="14.25">
      <c r="A40" s="29" t="s">
        <v>54</v>
      </c>
      <c r="B40" s="67"/>
      <c r="C40" s="67"/>
      <c r="D40" s="67"/>
      <c r="E40" s="67"/>
      <c r="F40" s="68"/>
      <c r="G40" s="36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3"/>
    </row>
    <row r="41" spans="1:60" ht="14.25">
      <c r="A41" s="29" t="s">
        <v>55</v>
      </c>
      <c r="B41" s="67"/>
      <c r="C41" s="67"/>
      <c r="D41" s="67"/>
      <c r="E41" s="67"/>
      <c r="F41" s="68"/>
      <c r="G41" s="36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3"/>
    </row>
    <row r="42" spans="1:60" ht="14.25">
      <c r="A42" s="29" t="s">
        <v>56</v>
      </c>
      <c r="B42" s="67"/>
      <c r="C42" s="67"/>
      <c r="D42" s="67"/>
      <c r="E42" s="67"/>
      <c r="F42" s="68"/>
      <c r="G42" s="36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3"/>
    </row>
    <row r="43" spans="1:60" ht="14.25">
      <c r="A43" s="29" t="s">
        <v>57</v>
      </c>
      <c r="B43" s="67"/>
      <c r="C43" s="67"/>
      <c r="D43" s="67"/>
      <c r="E43" s="67"/>
      <c r="F43" s="68"/>
      <c r="G43" s="31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70"/>
    </row>
    <row r="44" spans="1:60" ht="14.25">
      <c r="A44" s="29" t="s">
        <v>58</v>
      </c>
      <c r="B44" s="67"/>
      <c r="C44" s="67"/>
      <c r="D44" s="67"/>
      <c r="E44" s="67"/>
      <c r="F44" s="68"/>
      <c r="G44" s="31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70"/>
    </row>
    <row r="45" spans="1:60" ht="14.25">
      <c r="A45" s="29" t="s">
        <v>59</v>
      </c>
      <c r="B45" s="67"/>
      <c r="C45" s="67"/>
      <c r="D45" s="67"/>
      <c r="E45" s="67"/>
      <c r="F45" s="68"/>
      <c r="G45" s="31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70"/>
    </row>
    <row r="46" spans="1:60" ht="14.25">
      <c r="A46" s="29" t="s">
        <v>60</v>
      </c>
      <c r="B46" s="67"/>
      <c r="C46" s="67"/>
      <c r="D46" s="67"/>
      <c r="E46" s="67"/>
      <c r="F46" s="68"/>
      <c r="G46" s="31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70"/>
    </row>
    <row r="47" spans="1:60" ht="14.25">
      <c r="A47" s="29" t="s">
        <v>61</v>
      </c>
      <c r="B47" s="67"/>
      <c r="C47" s="67"/>
      <c r="D47" s="67"/>
      <c r="E47" s="67"/>
      <c r="F47" s="68"/>
      <c r="G47" s="31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70"/>
    </row>
    <row r="48" spans="1:60" ht="14.25">
      <c r="A48" s="29" t="s">
        <v>62</v>
      </c>
      <c r="B48" s="67"/>
      <c r="C48" s="67"/>
      <c r="D48" s="67"/>
      <c r="E48" s="67"/>
      <c r="F48" s="68"/>
      <c r="G48" s="2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6"/>
    </row>
    <row r="49" spans="1:60" ht="14.25">
      <c r="A49" s="29" t="s">
        <v>63</v>
      </c>
      <c r="B49" s="67"/>
      <c r="C49" s="67"/>
      <c r="D49" s="67"/>
      <c r="E49" s="67"/>
      <c r="F49" s="68"/>
      <c r="G49" s="2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6"/>
    </row>
    <row r="50" spans="1:60" ht="14.25">
      <c r="A50" s="29" t="s">
        <v>64</v>
      </c>
      <c r="B50" s="67"/>
      <c r="C50" s="67"/>
      <c r="D50" s="67"/>
      <c r="E50" s="67"/>
      <c r="F50" s="68"/>
      <c r="G50" s="36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3"/>
    </row>
    <row r="51" spans="1:60" ht="15.75" customHeight="1"/>
    <row r="52" spans="1:60" ht="15.75" customHeight="1"/>
    <row r="53" spans="1:60" ht="15.75" customHeight="1"/>
    <row r="54" spans="1:60" ht="15.75" customHeight="1"/>
    <row r="55" spans="1:60" ht="15.75" customHeight="1"/>
    <row r="56" spans="1:60" ht="15.75" customHeight="1"/>
    <row r="57" spans="1:60" ht="15.75" customHeight="1"/>
    <row r="58" spans="1:60" ht="15.75" customHeight="1"/>
    <row r="59" spans="1:60" ht="15.75" customHeight="1"/>
    <row r="60" spans="1:60" ht="15.75" customHeight="1"/>
    <row r="61" spans="1:60" ht="15.75" customHeight="1"/>
    <row r="62" spans="1:60" ht="15.75" customHeight="1"/>
    <row r="63" spans="1:60" ht="15.75" customHeight="1"/>
    <row r="64" spans="1:6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9">
    <mergeCell ref="A49:F49"/>
    <mergeCell ref="A50:F50"/>
    <mergeCell ref="G50:BH50"/>
    <mergeCell ref="BC35:BH35"/>
    <mergeCell ref="G32:J32"/>
    <mergeCell ref="G33:J33"/>
    <mergeCell ref="A35:F36"/>
    <mergeCell ref="G35:J35"/>
    <mergeCell ref="G36:J36"/>
    <mergeCell ref="A39:F39"/>
    <mergeCell ref="A40:F40"/>
    <mergeCell ref="A47:F47"/>
    <mergeCell ref="G49:BH49"/>
    <mergeCell ref="A41:F41"/>
    <mergeCell ref="A42:F42"/>
    <mergeCell ref="A43:F43"/>
    <mergeCell ref="A44:F44"/>
    <mergeCell ref="A45:F45"/>
    <mergeCell ref="A46:F46"/>
    <mergeCell ref="G47:BH47"/>
    <mergeCell ref="AY33:BB33"/>
    <mergeCell ref="BC33:BH33"/>
    <mergeCell ref="S33:V33"/>
    <mergeCell ref="W33:Z33"/>
    <mergeCell ref="AU35:AX35"/>
    <mergeCell ref="AY35:BB35"/>
    <mergeCell ref="AE33:AH33"/>
    <mergeCell ref="AI33:AL33"/>
    <mergeCell ref="AM33:AP33"/>
    <mergeCell ref="AQ33:AT33"/>
    <mergeCell ref="AU33:AX33"/>
    <mergeCell ref="AA33:AD33"/>
    <mergeCell ref="AE34:AH34"/>
    <mergeCell ref="AI34:AL34"/>
    <mergeCell ref="AM34:AP34"/>
    <mergeCell ref="AQ34:AT34"/>
    <mergeCell ref="AU34:AX34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G48:BH48"/>
    <mergeCell ref="A48:F48"/>
    <mergeCell ref="BC36:BH36"/>
    <mergeCell ref="K36:N36"/>
    <mergeCell ref="O36:R36"/>
    <mergeCell ref="S36:V36"/>
    <mergeCell ref="W36:Z36"/>
    <mergeCell ref="AA36:AD36"/>
    <mergeCell ref="AE36:AH36"/>
    <mergeCell ref="AI36:AL36"/>
    <mergeCell ref="G45:BH45"/>
    <mergeCell ref="AM36:AP36"/>
    <mergeCell ref="AQ36:AT36"/>
    <mergeCell ref="AU36:AX36"/>
    <mergeCell ref="AY36:BB36"/>
    <mergeCell ref="G46:BH46"/>
    <mergeCell ref="A38:BH38"/>
    <mergeCell ref="G39:BH39"/>
    <mergeCell ref="G40:BH40"/>
    <mergeCell ref="G41:BH41"/>
    <mergeCell ref="G42:BH42"/>
    <mergeCell ref="G43:BH43"/>
    <mergeCell ref="G44:BH44"/>
    <mergeCell ref="AE32:AH32"/>
    <mergeCell ref="AI32:AL32"/>
    <mergeCell ref="AM32:AP32"/>
    <mergeCell ref="AQ32:AT32"/>
    <mergeCell ref="AU32:AX32"/>
    <mergeCell ref="AY32:BB32"/>
    <mergeCell ref="BC32:BH32"/>
    <mergeCell ref="A33:F34"/>
    <mergeCell ref="G34:J34"/>
    <mergeCell ref="K34:N34"/>
    <mergeCell ref="O34:R34"/>
    <mergeCell ref="S34:V34"/>
    <mergeCell ref="W34:Z34"/>
    <mergeCell ref="AA34:AD34"/>
    <mergeCell ref="K33:N33"/>
    <mergeCell ref="O33:R33"/>
    <mergeCell ref="A32:F32"/>
    <mergeCell ref="K32:N32"/>
    <mergeCell ref="O32:R32"/>
    <mergeCell ref="S32:V32"/>
    <mergeCell ref="W32:Z32"/>
    <mergeCell ref="AA32:AD32"/>
    <mergeCell ref="BC34:BH34"/>
    <mergeCell ref="AY34:BB34"/>
    <mergeCell ref="AE29:AH29"/>
    <mergeCell ref="AI29:AL29"/>
    <mergeCell ref="AM29:AP29"/>
    <mergeCell ref="AQ29:AT29"/>
    <mergeCell ref="AU29:AX29"/>
    <mergeCell ref="AY29:BB29"/>
    <mergeCell ref="BC29:BH29"/>
    <mergeCell ref="A29:F29"/>
    <mergeCell ref="G29:J29"/>
    <mergeCell ref="K29:N29"/>
    <mergeCell ref="O29:R29"/>
    <mergeCell ref="S29:V29"/>
    <mergeCell ref="W29:Z29"/>
    <mergeCell ref="AA29:AD29"/>
    <mergeCell ref="AE28:AH28"/>
    <mergeCell ref="AI28:AL28"/>
    <mergeCell ref="AM28:AP28"/>
    <mergeCell ref="AQ28:AT28"/>
    <mergeCell ref="AU28:AX28"/>
    <mergeCell ref="AY28:BB28"/>
    <mergeCell ref="BC28:BH28"/>
    <mergeCell ref="A28:F28"/>
    <mergeCell ref="G28:J28"/>
    <mergeCell ref="K28:N28"/>
    <mergeCell ref="O28:R28"/>
    <mergeCell ref="S28:V28"/>
    <mergeCell ref="W28:Z28"/>
    <mergeCell ref="AA28:AD28"/>
    <mergeCell ref="AK6:AR6"/>
    <mergeCell ref="AS6:AZ6"/>
    <mergeCell ref="BA6:BG6"/>
    <mergeCell ref="A7:J7"/>
    <mergeCell ref="K7:T7"/>
    <mergeCell ref="U7:AB7"/>
    <mergeCell ref="AC7:AJ7"/>
    <mergeCell ref="AK7:AR7"/>
    <mergeCell ref="AS7:AZ7"/>
    <mergeCell ref="BA7:BG7"/>
    <mergeCell ref="AE31:AH31"/>
    <mergeCell ref="AI31:AL31"/>
    <mergeCell ref="AM31:AP31"/>
    <mergeCell ref="AQ31:AT31"/>
    <mergeCell ref="AU31:AX31"/>
    <mergeCell ref="AY31:BB31"/>
    <mergeCell ref="BC31:BH31"/>
    <mergeCell ref="A31:F31"/>
    <mergeCell ref="G31:J31"/>
    <mergeCell ref="K31:N31"/>
    <mergeCell ref="O31:R31"/>
    <mergeCell ref="S31:V31"/>
    <mergeCell ref="W31:Z31"/>
    <mergeCell ref="AA31:AD31"/>
    <mergeCell ref="A1:H4"/>
    <mergeCell ref="I1:AY4"/>
    <mergeCell ref="AZ1:BG1"/>
    <mergeCell ref="AZ2:BG2"/>
    <mergeCell ref="AZ3:BG3"/>
    <mergeCell ref="AZ4:BG4"/>
    <mergeCell ref="AE30:AH30"/>
    <mergeCell ref="AI30:AL30"/>
    <mergeCell ref="AM30:AP30"/>
    <mergeCell ref="AQ30:AT30"/>
    <mergeCell ref="AU30:AX30"/>
    <mergeCell ref="AY30:BB30"/>
    <mergeCell ref="BC30:BH30"/>
    <mergeCell ref="A30:F30"/>
    <mergeCell ref="G30:J30"/>
    <mergeCell ref="K30:N30"/>
    <mergeCell ref="O30:R30"/>
    <mergeCell ref="S30:V30"/>
    <mergeCell ref="W30:Z30"/>
    <mergeCell ref="AA30:AD30"/>
    <mergeCell ref="A6:J6"/>
    <mergeCell ref="K6:T6"/>
    <mergeCell ref="U6:AB6"/>
    <mergeCell ref="AC6:AJ6"/>
  </mergeCells>
  <pageMargins left="0.7" right="0.7" top="0.75" bottom="0.75" header="0" footer="0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1"/>
  <sheetViews>
    <sheetView workbookViewId="0">
      <selection activeCell="K6" sqref="K6:T6"/>
    </sheetView>
  </sheetViews>
  <sheetFormatPr baseColWidth="10" defaultColWidth="12.75" defaultRowHeight="15" customHeight="1"/>
  <cols>
    <col min="1" max="5" width="1.875" customWidth="1"/>
    <col min="6" max="6" width="2.875" customWidth="1"/>
    <col min="7" max="10" width="1.875" customWidth="1"/>
    <col min="11" max="12" width="2" customWidth="1"/>
    <col min="13" max="17" width="1.875" customWidth="1"/>
    <col min="18" max="18" width="2" customWidth="1"/>
    <col min="19" max="55" width="1.875" customWidth="1"/>
    <col min="56" max="56" width="1.125" customWidth="1"/>
    <col min="57" max="57" width="5.125" customWidth="1"/>
    <col min="58" max="58" width="2.125" customWidth="1"/>
    <col min="59" max="59" width="5.875" customWidth="1"/>
    <col min="60" max="60" width="1.875" customWidth="1"/>
  </cols>
  <sheetData>
    <row r="1" spans="1:60" ht="23.25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60" ht="20.100000000000001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103</v>
      </c>
      <c r="BA2" s="8"/>
      <c r="BB2" s="8"/>
      <c r="BC2" s="8"/>
      <c r="BD2" s="8"/>
      <c r="BE2" s="8"/>
      <c r="BF2" s="8"/>
      <c r="BG2" s="8"/>
    </row>
    <row r="3" spans="1:60" ht="26.25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60" ht="20.100000000000001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5" spans="1:60" ht="35.450000000000003" customHeight="1"/>
    <row r="6" spans="1:60" ht="30" customHeight="1">
      <c r="A6" s="39" t="s">
        <v>0</v>
      </c>
      <c r="B6" s="48"/>
      <c r="C6" s="48"/>
      <c r="D6" s="48"/>
      <c r="E6" s="48"/>
      <c r="F6" s="48"/>
      <c r="G6" s="48"/>
      <c r="H6" s="48"/>
      <c r="I6" s="48"/>
      <c r="J6" s="49"/>
      <c r="K6" s="39" t="s">
        <v>1</v>
      </c>
      <c r="L6" s="48"/>
      <c r="M6" s="48"/>
      <c r="N6" s="48"/>
      <c r="O6" s="48"/>
      <c r="P6" s="48"/>
      <c r="Q6" s="48"/>
      <c r="R6" s="48"/>
      <c r="S6" s="48"/>
      <c r="T6" s="49"/>
      <c r="U6" s="39" t="s">
        <v>2</v>
      </c>
      <c r="V6" s="48"/>
      <c r="W6" s="48"/>
      <c r="X6" s="48"/>
      <c r="Y6" s="48"/>
      <c r="Z6" s="48"/>
      <c r="AA6" s="48"/>
      <c r="AB6" s="49"/>
      <c r="AC6" s="39" t="s">
        <v>3</v>
      </c>
      <c r="AD6" s="48"/>
      <c r="AE6" s="48"/>
      <c r="AF6" s="48"/>
      <c r="AG6" s="48"/>
      <c r="AH6" s="48"/>
      <c r="AI6" s="48"/>
      <c r="AJ6" s="49"/>
      <c r="AK6" s="39" t="s">
        <v>4</v>
      </c>
      <c r="AL6" s="48"/>
      <c r="AM6" s="48"/>
      <c r="AN6" s="48"/>
      <c r="AO6" s="48"/>
      <c r="AP6" s="48"/>
      <c r="AQ6" s="48"/>
      <c r="AR6" s="49"/>
      <c r="AS6" s="39" t="s">
        <v>5</v>
      </c>
      <c r="AT6" s="48"/>
      <c r="AU6" s="48"/>
      <c r="AV6" s="48"/>
      <c r="AW6" s="48"/>
      <c r="AX6" s="48"/>
      <c r="AY6" s="48"/>
      <c r="AZ6" s="49"/>
      <c r="BA6" s="39" t="s">
        <v>6</v>
      </c>
      <c r="BB6" s="48"/>
      <c r="BC6" s="48"/>
      <c r="BD6" s="48"/>
      <c r="BE6" s="48"/>
      <c r="BF6" s="48"/>
      <c r="BG6" s="49"/>
      <c r="BH6" s="7"/>
    </row>
    <row r="7" spans="1:60" ht="101.25" customHeight="1">
      <c r="A7" s="11" t="s">
        <v>79</v>
      </c>
      <c r="B7" s="50"/>
      <c r="C7" s="50"/>
      <c r="D7" s="50"/>
      <c r="E7" s="50"/>
      <c r="F7" s="50"/>
      <c r="G7" s="50"/>
      <c r="H7" s="50"/>
      <c r="I7" s="50"/>
      <c r="J7" s="51"/>
      <c r="K7" s="11" t="s">
        <v>80</v>
      </c>
      <c r="L7" s="50"/>
      <c r="M7" s="50"/>
      <c r="N7" s="50"/>
      <c r="O7" s="50"/>
      <c r="P7" s="50"/>
      <c r="Q7" s="50"/>
      <c r="R7" s="50"/>
      <c r="S7" s="50"/>
      <c r="T7" s="51"/>
      <c r="U7" s="11" t="s">
        <v>9</v>
      </c>
      <c r="V7" s="50"/>
      <c r="W7" s="50"/>
      <c r="X7" s="50"/>
      <c r="Y7" s="50"/>
      <c r="Z7" s="50"/>
      <c r="AA7" s="50"/>
      <c r="AB7" s="51"/>
      <c r="AC7" s="14">
        <v>0.04</v>
      </c>
      <c r="AD7" s="52"/>
      <c r="AE7" s="52"/>
      <c r="AF7" s="52"/>
      <c r="AG7" s="52"/>
      <c r="AH7" s="52"/>
      <c r="AI7" s="52"/>
      <c r="AJ7" s="53"/>
      <c r="AK7" s="11" t="s">
        <v>81</v>
      </c>
      <c r="AL7" s="50"/>
      <c r="AM7" s="50"/>
      <c r="AN7" s="50"/>
      <c r="AO7" s="50"/>
      <c r="AP7" s="50"/>
      <c r="AQ7" s="50"/>
      <c r="AR7" s="51"/>
      <c r="AS7" s="11" t="s">
        <v>11</v>
      </c>
      <c r="AT7" s="50"/>
      <c r="AU7" s="50"/>
      <c r="AV7" s="50"/>
      <c r="AW7" s="50"/>
      <c r="AX7" s="50"/>
      <c r="AY7" s="50"/>
      <c r="AZ7" s="51"/>
      <c r="BA7" s="11" t="s">
        <v>12</v>
      </c>
      <c r="BB7" s="50"/>
      <c r="BC7" s="50"/>
      <c r="BD7" s="50"/>
      <c r="BE7" s="50"/>
      <c r="BF7" s="50"/>
      <c r="BG7" s="51"/>
      <c r="BH7" s="2"/>
    </row>
    <row r="22" spans="1:60" ht="15.75" customHeight="1"/>
    <row r="23" spans="1:60" ht="15.75" customHeight="1"/>
    <row r="24" spans="1:60" ht="15.75" customHeight="1"/>
    <row r="25" spans="1:60" ht="15.75" customHeight="1"/>
    <row r="26" spans="1:60" ht="15.75" customHeight="1"/>
    <row r="27" spans="1:60" ht="15.75" customHeight="1"/>
    <row r="28" spans="1:60" ht="28.5" customHeight="1">
      <c r="A28" s="17" t="s">
        <v>13</v>
      </c>
      <c r="B28" s="12"/>
      <c r="C28" s="12"/>
      <c r="D28" s="12"/>
      <c r="E28" s="12"/>
      <c r="F28" s="13"/>
      <c r="G28" s="15" t="s">
        <v>35</v>
      </c>
      <c r="H28" s="12"/>
      <c r="I28" s="12"/>
      <c r="J28" s="13"/>
      <c r="K28" s="15" t="s">
        <v>36</v>
      </c>
      <c r="L28" s="12"/>
      <c r="M28" s="12"/>
      <c r="N28" s="13"/>
      <c r="O28" s="15" t="s">
        <v>37</v>
      </c>
      <c r="P28" s="12"/>
      <c r="Q28" s="12"/>
      <c r="R28" s="13"/>
      <c r="S28" s="15" t="s">
        <v>38</v>
      </c>
      <c r="T28" s="12"/>
      <c r="U28" s="12"/>
      <c r="V28" s="13"/>
      <c r="W28" s="15" t="s">
        <v>39</v>
      </c>
      <c r="X28" s="12"/>
      <c r="Y28" s="12"/>
      <c r="Z28" s="13"/>
      <c r="AA28" s="15" t="s">
        <v>40</v>
      </c>
      <c r="AB28" s="12"/>
      <c r="AC28" s="12"/>
      <c r="AD28" s="13"/>
      <c r="AE28" s="15" t="s">
        <v>41</v>
      </c>
      <c r="AF28" s="12"/>
      <c r="AG28" s="12"/>
      <c r="AH28" s="13"/>
      <c r="AI28" s="15" t="s">
        <v>42</v>
      </c>
      <c r="AJ28" s="12"/>
      <c r="AK28" s="12"/>
      <c r="AL28" s="13"/>
      <c r="AM28" s="15" t="s">
        <v>43</v>
      </c>
      <c r="AN28" s="12"/>
      <c r="AO28" s="12"/>
      <c r="AP28" s="13"/>
      <c r="AQ28" s="15" t="s">
        <v>44</v>
      </c>
      <c r="AR28" s="12"/>
      <c r="AS28" s="12"/>
      <c r="AT28" s="13"/>
      <c r="AU28" s="15" t="s">
        <v>45</v>
      </c>
      <c r="AV28" s="12"/>
      <c r="AW28" s="12"/>
      <c r="AX28" s="13"/>
      <c r="AY28" s="15" t="s">
        <v>46</v>
      </c>
      <c r="AZ28" s="12"/>
      <c r="BA28" s="12"/>
      <c r="BB28" s="13"/>
      <c r="BC28" s="16" t="s">
        <v>47</v>
      </c>
      <c r="BD28" s="54"/>
      <c r="BE28" s="54"/>
      <c r="BF28" s="54"/>
      <c r="BG28" s="54"/>
      <c r="BH28" s="55"/>
    </row>
    <row r="29" spans="1:60" ht="27" customHeight="1">
      <c r="A29" s="17" t="s">
        <v>48</v>
      </c>
      <c r="B29" s="12"/>
      <c r="C29" s="12"/>
      <c r="D29" s="12"/>
      <c r="E29" s="12"/>
      <c r="F29" s="13"/>
      <c r="G29" s="40"/>
      <c r="H29" s="12"/>
      <c r="I29" s="12"/>
      <c r="J29" s="13"/>
      <c r="K29" s="18"/>
      <c r="L29" s="12"/>
      <c r="M29" s="12"/>
      <c r="N29" s="13"/>
      <c r="O29" s="18"/>
      <c r="P29" s="12"/>
      <c r="Q29" s="12"/>
      <c r="R29" s="13"/>
      <c r="S29" s="18"/>
      <c r="T29" s="12"/>
      <c r="U29" s="12"/>
      <c r="V29" s="13"/>
      <c r="W29" s="40"/>
      <c r="X29" s="12"/>
      <c r="Y29" s="12"/>
      <c r="Z29" s="13"/>
      <c r="AA29" s="18"/>
      <c r="AB29" s="12"/>
      <c r="AC29" s="12"/>
      <c r="AD29" s="13"/>
      <c r="AE29" s="40"/>
      <c r="AF29" s="12"/>
      <c r="AG29" s="12"/>
      <c r="AH29" s="13"/>
      <c r="AI29" s="18"/>
      <c r="AJ29" s="12"/>
      <c r="AK29" s="12"/>
      <c r="AL29" s="13"/>
      <c r="AM29" s="18"/>
      <c r="AN29" s="12"/>
      <c r="AO29" s="12"/>
      <c r="AP29" s="13"/>
      <c r="AQ29" s="18"/>
      <c r="AR29" s="12"/>
      <c r="AS29" s="12"/>
      <c r="AT29" s="13"/>
      <c r="AU29" s="18"/>
      <c r="AV29" s="12"/>
      <c r="AW29" s="12"/>
      <c r="AX29" s="13"/>
      <c r="AY29" s="18"/>
      <c r="AZ29" s="12"/>
      <c r="BA29" s="12"/>
      <c r="BB29" s="13"/>
      <c r="BC29" s="38" t="str">
        <f>+IFERROR(AVERAGEIF(G29:BB29,"&gt;0",G29:BB29),"")</f>
        <v/>
      </c>
      <c r="BD29" s="44"/>
      <c r="BE29" s="44"/>
      <c r="BF29" s="44"/>
      <c r="BG29" s="44"/>
      <c r="BH29" s="45"/>
    </row>
    <row r="30" spans="1:60" ht="30" customHeight="1">
      <c r="A30" s="15" t="s">
        <v>82</v>
      </c>
      <c r="B30" s="12"/>
      <c r="C30" s="12"/>
      <c r="D30" s="12"/>
      <c r="E30" s="12"/>
      <c r="F30" s="13"/>
      <c r="G30" s="18"/>
      <c r="H30" s="12"/>
      <c r="I30" s="12"/>
      <c r="J30" s="13"/>
      <c r="K30" s="18"/>
      <c r="L30" s="12"/>
      <c r="M30" s="12"/>
      <c r="N30" s="13"/>
      <c r="O30" s="18"/>
      <c r="P30" s="12"/>
      <c r="Q30" s="12"/>
      <c r="R30" s="13"/>
      <c r="S30" s="18"/>
      <c r="T30" s="12"/>
      <c r="U30" s="12"/>
      <c r="V30" s="13"/>
      <c r="W30" s="18"/>
      <c r="X30" s="12"/>
      <c r="Y30" s="12"/>
      <c r="Z30" s="13"/>
      <c r="AA30" s="18"/>
      <c r="AB30" s="12"/>
      <c r="AC30" s="12"/>
      <c r="AD30" s="13"/>
      <c r="AE30" s="18"/>
      <c r="AF30" s="12"/>
      <c r="AG30" s="12"/>
      <c r="AH30" s="13"/>
      <c r="AI30" s="18"/>
      <c r="AJ30" s="12"/>
      <c r="AK30" s="12"/>
      <c r="AL30" s="13"/>
      <c r="AM30" s="18"/>
      <c r="AN30" s="12"/>
      <c r="AO30" s="12"/>
      <c r="AP30" s="13"/>
      <c r="AQ30" s="18"/>
      <c r="AR30" s="12"/>
      <c r="AS30" s="12"/>
      <c r="AT30" s="13"/>
      <c r="AU30" s="18"/>
      <c r="AV30" s="12"/>
      <c r="AW30" s="12"/>
      <c r="AX30" s="13"/>
      <c r="AY30" s="18"/>
      <c r="AZ30" s="12"/>
      <c r="BA30" s="12"/>
      <c r="BB30" s="13"/>
      <c r="BC30" s="38" t="str">
        <f>+IFERROR(AVERAGEIF(G29:BB29,"&gt;0",G30:BB30),"")</f>
        <v/>
      </c>
      <c r="BD30" s="44"/>
      <c r="BE30" s="44"/>
      <c r="BF30" s="44"/>
      <c r="BG30" s="44"/>
      <c r="BH30" s="45"/>
    </row>
    <row r="31" spans="1:60" ht="27" customHeight="1">
      <c r="A31" s="20" t="s">
        <v>83</v>
      </c>
      <c r="B31" s="21"/>
      <c r="C31" s="21"/>
      <c r="D31" s="21"/>
      <c r="E31" s="21"/>
      <c r="F31" s="22"/>
      <c r="G31" s="15" t="s">
        <v>35</v>
      </c>
      <c r="H31" s="12"/>
      <c r="I31" s="12"/>
      <c r="J31" s="13"/>
      <c r="K31" s="15" t="s">
        <v>36</v>
      </c>
      <c r="L31" s="12"/>
      <c r="M31" s="12"/>
      <c r="N31" s="13"/>
      <c r="O31" s="15" t="s">
        <v>37</v>
      </c>
      <c r="P31" s="12"/>
      <c r="Q31" s="12"/>
      <c r="R31" s="13"/>
      <c r="S31" s="15" t="s">
        <v>38</v>
      </c>
      <c r="T31" s="12"/>
      <c r="U31" s="12"/>
      <c r="V31" s="13"/>
      <c r="W31" s="15" t="s">
        <v>39</v>
      </c>
      <c r="X31" s="12"/>
      <c r="Y31" s="12"/>
      <c r="Z31" s="13"/>
      <c r="AA31" s="15" t="s">
        <v>40</v>
      </c>
      <c r="AB31" s="12"/>
      <c r="AC31" s="12"/>
      <c r="AD31" s="13"/>
      <c r="AE31" s="15" t="s">
        <v>41</v>
      </c>
      <c r="AF31" s="12"/>
      <c r="AG31" s="12"/>
      <c r="AH31" s="13"/>
      <c r="AI31" s="15" t="s">
        <v>42</v>
      </c>
      <c r="AJ31" s="12"/>
      <c r="AK31" s="12"/>
      <c r="AL31" s="13"/>
      <c r="AM31" s="15" t="s">
        <v>43</v>
      </c>
      <c r="AN31" s="12"/>
      <c r="AO31" s="12"/>
      <c r="AP31" s="13"/>
      <c r="AQ31" s="15" t="s">
        <v>44</v>
      </c>
      <c r="AR31" s="12"/>
      <c r="AS31" s="12"/>
      <c r="AT31" s="13"/>
      <c r="AU31" s="15" t="s">
        <v>45</v>
      </c>
      <c r="AV31" s="12"/>
      <c r="AW31" s="12"/>
      <c r="AX31" s="13"/>
      <c r="AY31" s="15" t="s">
        <v>46</v>
      </c>
      <c r="AZ31" s="12"/>
      <c r="BA31" s="12"/>
      <c r="BB31" s="13"/>
      <c r="BC31" s="16" t="s">
        <v>50</v>
      </c>
      <c r="BD31" s="54"/>
      <c r="BE31" s="54"/>
      <c r="BF31" s="54"/>
      <c r="BG31" s="54"/>
      <c r="BH31" s="55"/>
    </row>
    <row r="32" spans="1:60" ht="15.75" customHeight="1">
      <c r="A32" s="23"/>
      <c r="B32" s="24"/>
      <c r="C32" s="24"/>
      <c r="D32" s="24"/>
      <c r="E32" s="24"/>
      <c r="F32" s="25"/>
      <c r="G32" s="26"/>
      <c r="H32" s="12"/>
      <c r="I32" s="12"/>
      <c r="J32" s="13"/>
      <c r="K32" s="26"/>
      <c r="L32" s="12"/>
      <c r="M32" s="12"/>
      <c r="N32" s="13"/>
      <c r="O32" s="26"/>
      <c r="P32" s="12"/>
      <c r="Q32" s="12"/>
      <c r="R32" s="13"/>
      <c r="S32" s="26"/>
      <c r="T32" s="12"/>
      <c r="U32" s="12"/>
      <c r="V32" s="13"/>
      <c r="W32" s="26"/>
      <c r="X32" s="12"/>
      <c r="Y32" s="12"/>
      <c r="Z32" s="13"/>
      <c r="AA32" s="26"/>
      <c r="AB32" s="12"/>
      <c r="AC32" s="12"/>
      <c r="AD32" s="13"/>
      <c r="AE32" s="26"/>
      <c r="AF32" s="12"/>
      <c r="AG32" s="12"/>
      <c r="AH32" s="13"/>
      <c r="AI32" s="26"/>
      <c r="AJ32" s="12"/>
      <c r="AK32" s="12"/>
      <c r="AL32" s="13"/>
      <c r="AM32" s="26"/>
      <c r="AN32" s="12"/>
      <c r="AO32" s="12"/>
      <c r="AP32" s="13"/>
      <c r="AQ32" s="26"/>
      <c r="AR32" s="12"/>
      <c r="AS32" s="12"/>
      <c r="AT32" s="13"/>
      <c r="AU32" s="26"/>
      <c r="AV32" s="12"/>
      <c r="AW32" s="12"/>
      <c r="AX32" s="13"/>
      <c r="AY32" s="26"/>
      <c r="AZ32" s="12"/>
      <c r="BA32" s="12"/>
      <c r="BB32" s="13"/>
      <c r="BC32" s="30" t="e">
        <f>+BC30/BC29</f>
        <v>#VALUE!</v>
      </c>
      <c r="BD32" s="74"/>
      <c r="BE32" s="74"/>
      <c r="BF32" s="74"/>
      <c r="BG32" s="74"/>
      <c r="BH32" s="75"/>
    </row>
    <row r="33" spans="1:60" ht="15" customHeight="1">
      <c r="A33" s="20" t="s">
        <v>51</v>
      </c>
      <c r="B33" s="21"/>
      <c r="C33" s="21"/>
      <c r="D33" s="21"/>
      <c r="E33" s="21"/>
      <c r="F33" s="22"/>
      <c r="G33" s="15" t="s">
        <v>35</v>
      </c>
      <c r="H33" s="12"/>
      <c r="I33" s="12"/>
      <c r="J33" s="13"/>
      <c r="K33" s="15" t="s">
        <v>36</v>
      </c>
      <c r="L33" s="12"/>
      <c r="M33" s="12"/>
      <c r="N33" s="13"/>
      <c r="O33" s="15" t="s">
        <v>37</v>
      </c>
      <c r="P33" s="12"/>
      <c r="Q33" s="12"/>
      <c r="R33" s="13"/>
      <c r="S33" s="15" t="s">
        <v>38</v>
      </c>
      <c r="T33" s="12"/>
      <c r="U33" s="12"/>
      <c r="V33" s="13"/>
      <c r="W33" s="15" t="s">
        <v>39</v>
      </c>
      <c r="X33" s="12"/>
      <c r="Y33" s="12"/>
      <c r="Z33" s="13"/>
      <c r="AA33" s="15" t="s">
        <v>40</v>
      </c>
      <c r="AB33" s="12"/>
      <c r="AC33" s="12"/>
      <c r="AD33" s="13"/>
      <c r="AE33" s="15" t="s">
        <v>41</v>
      </c>
      <c r="AF33" s="12"/>
      <c r="AG33" s="12"/>
      <c r="AH33" s="13"/>
      <c r="AI33" s="15" t="s">
        <v>42</v>
      </c>
      <c r="AJ33" s="12"/>
      <c r="AK33" s="12"/>
      <c r="AL33" s="13"/>
      <c r="AM33" s="15" t="s">
        <v>43</v>
      </c>
      <c r="AN33" s="12"/>
      <c r="AO33" s="12"/>
      <c r="AP33" s="13"/>
      <c r="AQ33" s="15" t="s">
        <v>44</v>
      </c>
      <c r="AR33" s="12"/>
      <c r="AS33" s="12"/>
      <c r="AT33" s="13"/>
      <c r="AU33" s="15" t="s">
        <v>45</v>
      </c>
      <c r="AV33" s="12"/>
      <c r="AW33" s="12"/>
      <c r="AX33" s="13"/>
      <c r="AY33" s="15" t="s">
        <v>46</v>
      </c>
      <c r="AZ33" s="12"/>
      <c r="BA33" s="12"/>
      <c r="BB33" s="13"/>
      <c r="BC33" s="16" t="s">
        <v>50</v>
      </c>
      <c r="BD33" s="54"/>
      <c r="BE33" s="54"/>
      <c r="BF33" s="54"/>
      <c r="BG33" s="54"/>
      <c r="BH33" s="55"/>
    </row>
    <row r="34" spans="1:60" ht="15.75" customHeight="1">
      <c r="A34" s="23"/>
      <c r="B34" s="24"/>
      <c r="C34" s="24"/>
      <c r="D34" s="24"/>
      <c r="E34" s="24"/>
      <c r="F34" s="25"/>
      <c r="G34" s="26"/>
      <c r="H34" s="12"/>
      <c r="I34" s="12"/>
      <c r="J34" s="13"/>
      <c r="K34" s="26" t="str">
        <f>+IFERROR(SUM(G30:N30)/SUM(G29:N29),"")</f>
        <v/>
      </c>
      <c r="L34" s="12"/>
      <c r="M34" s="12"/>
      <c r="N34" s="13"/>
      <c r="O34" s="26" t="str">
        <f>+IFERROR(SUM(G30:R30)/SUM(G29:R29),"")</f>
        <v/>
      </c>
      <c r="P34" s="12"/>
      <c r="Q34" s="12"/>
      <c r="R34" s="13"/>
      <c r="S34" s="26" t="str">
        <f>+IFERROR(SUM(G30:V30)/SUM(G29:V29),"")</f>
        <v/>
      </c>
      <c r="T34" s="12"/>
      <c r="U34" s="12"/>
      <c r="V34" s="13"/>
      <c r="W34" s="26" t="str">
        <f>+IFERROR(SUM(G30:Z30)/SUM(G29:Z29),"")</f>
        <v/>
      </c>
      <c r="X34" s="12"/>
      <c r="Y34" s="12"/>
      <c r="Z34" s="13"/>
      <c r="AA34" s="26" t="str">
        <f>+IFERROR(SUM(G30:AD30)/SUM(G29:AD29),"")</f>
        <v/>
      </c>
      <c r="AB34" s="12"/>
      <c r="AC34" s="12"/>
      <c r="AD34" s="13"/>
      <c r="AE34" s="26" t="str">
        <f>+IFERROR(SUM(G30:AH30)/SUM(G29:AH29),"")</f>
        <v/>
      </c>
      <c r="AF34" s="12"/>
      <c r="AG34" s="12"/>
      <c r="AH34" s="13"/>
      <c r="AI34" s="26" t="str">
        <f>+IFERROR(SUM(G30:AL30)/SUM(G29:AL29),"")</f>
        <v/>
      </c>
      <c r="AJ34" s="12"/>
      <c r="AK34" s="12"/>
      <c r="AL34" s="13"/>
      <c r="AM34" s="26" t="str">
        <f>+IFERROR(SUM(G30:AP30)/SUM(G29:AP29),"")</f>
        <v/>
      </c>
      <c r="AN34" s="12"/>
      <c r="AO34" s="12"/>
      <c r="AP34" s="13"/>
      <c r="AQ34" s="26" t="str">
        <f>+IFERROR(SUM(G30:AT30)/SUM(G29:AT29),"")</f>
        <v/>
      </c>
      <c r="AR34" s="12"/>
      <c r="AS34" s="12"/>
      <c r="AT34" s="13"/>
      <c r="AU34" s="26" t="str">
        <f>+IFERROR(SUM(G30:AX30)/SUM(G29:AX29),"")</f>
        <v/>
      </c>
      <c r="AV34" s="12"/>
      <c r="AW34" s="12"/>
      <c r="AX34" s="13"/>
      <c r="AY34" s="26" t="str">
        <f>+IFERROR(SUM(K30:BB30)/SUM(K29:BB29),"")</f>
        <v/>
      </c>
      <c r="AZ34" s="12"/>
      <c r="BA34" s="12"/>
      <c r="BB34" s="13"/>
      <c r="BC34" s="30" t="e">
        <f>+BC32</f>
        <v>#VALUE!</v>
      </c>
      <c r="BD34" s="74"/>
      <c r="BE34" s="74"/>
      <c r="BF34" s="74"/>
      <c r="BG34" s="74"/>
      <c r="BH34" s="75"/>
    </row>
    <row r="35" spans="1:60" ht="15.75" customHeight="1"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60" ht="15.75" customHeight="1">
      <c r="A36" s="76" t="s">
        <v>52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</row>
    <row r="37" spans="1:60" ht="14.25">
      <c r="A37" s="29" t="s">
        <v>53</v>
      </c>
      <c r="B37" s="12"/>
      <c r="C37" s="12"/>
      <c r="D37" s="12"/>
      <c r="E37" s="12"/>
      <c r="F37" s="13"/>
      <c r="G37" s="36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3"/>
    </row>
    <row r="38" spans="1:60" ht="14.25">
      <c r="A38" s="29" t="s">
        <v>54</v>
      </c>
      <c r="B38" s="12"/>
      <c r="C38" s="12"/>
      <c r="D38" s="12"/>
      <c r="E38" s="12"/>
      <c r="F38" s="13"/>
      <c r="G38" s="36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3"/>
    </row>
    <row r="39" spans="1:60" ht="14.25">
      <c r="A39" s="29" t="s">
        <v>55</v>
      </c>
      <c r="B39" s="12"/>
      <c r="C39" s="12"/>
      <c r="D39" s="12"/>
      <c r="E39" s="12"/>
      <c r="F39" s="13"/>
      <c r="G39" s="36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3"/>
    </row>
    <row r="40" spans="1:60" ht="14.25">
      <c r="A40" s="29" t="s">
        <v>56</v>
      </c>
      <c r="B40" s="12"/>
      <c r="C40" s="12"/>
      <c r="D40" s="12"/>
      <c r="E40" s="12"/>
      <c r="F40" s="13"/>
      <c r="G40" s="36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3"/>
    </row>
    <row r="41" spans="1:60" ht="14.25">
      <c r="A41" s="29" t="s">
        <v>57</v>
      </c>
      <c r="B41" s="12"/>
      <c r="C41" s="12"/>
      <c r="D41" s="12"/>
      <c r="E41" s="12"/>
      <c r="F41" s="13"/>
      <c r="G41" s="31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70"/>
    </row>
    <row r="42" spans="1:60" ht="14.25">
      <c r="A42" s="29" t="s">
        <v>58</v>
      </c>
      <c r="B42" s="12"/>
      <c r="C42" s="12"/>
      <c r="D42" s="12"/>
      <c r="E42" s="12"/>
      <c r="F42" s="13"/>
      <c r="G42" s="31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70"/>
    </row>
    <row r="43" spans="1:60" ht="14.25">
      <c r="A43" s="29" t="s">
        <v>59</v>
      </c>
      <c r="B43" s="12"/>
      <c r="C43" s="12"/>
      <c r="D43" s="12"/>
      <c r="E43" s="12"/>
      <c r="F43" s="13"/>
      <c r="G43" s="31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70"/>
    </row>
    <row r="44" spans="1:60" ht="14.25">
      <c r="A44" s="29" t="s">
        <v>60</v>
      </c>
      <c r="B44" s="12"/>
      <c r="C44" s="12"/>
      <c r="D44" s="12"/>
      <c r="E44" s="12"/>
      <c r="F44" s="13"/>
      <c r="G44" s="31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70"/>
    </row>
    <row r="45" spans="1:60" ht="14.25">
      <c r="A45" s="29" t="s">
        <v>61</v>
      </c>
      <c r="B45" s="12"/>
      <c r="C45" s="12"/>
      <c r="D45" s="12"/>
      <c r="E45" s="12"/>
      <c r="F45" s="13"/>
      <c r="G45" s="31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70"/>
    </row>
    <row r="46" spans="1:60" ht="15.75" customHeight="1">
      <c r="A46" s="29" t="s">
        <v>62</v>
      </c>
      <c r="B46" s="12"/>
      <c r="C46" s="12"/>
      <c r="D46" s="12"/>
      <c r="E46" s="12"/>
      <c r="F46" s="13"/>
      <c r="G46" s="2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</row>
    <row r="47" spans="1:60" ht="15.75" customHeight="1">
      <c r="A47" s="29" t="s">
        <v>63</v>
      </c>
      <c r="B47" s="12"/>
      <c r="C47" s="12"/>
      <c r="D47" s="12"/>
      <c r="E47" s="12"/>
      <c r="F47" s="13"/>
      <c r="G47" s="2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</row>
    <row r="48" spans="1:60" ht="20.25" customHeight="1">
      <c r="A48" s="29" t="s">
        <v>64</v>
      </c>
      <c r="B48" s="12"/>
      <c r="C48" s="12"/>
      <c r="D48" s="12"/>
      <c r="E48" s="12"/>
      <c r="F48" s="13"/>
      <c r="G48" s="36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3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1">
    <mergeCell ref="A47:F47"/>
    <mergeCell ref="A48:F48"/>
    <mergeCell ref="G48:BH48"/>
    <mergeCell ref="BC33:BH33"/>
    <mergeCell ref="G30:J30"/>
    <mergeCell ref="G31:J31"/>
    <mergeCell ref="A33:F34"/>
    <mergeCell ref="G33:J33"/>
    <mergeCell ref="G34:J34"/>
    <mergeCell ref="A37:F37"/>
    <mergeCell ref="A38:F38"/>
    <mergeCell ref="A45:F45"/>
    <mergeCell ref="G47:BH47"/>
    <mergeCell ref="A39:F39"/>
    <mergeCell ref="A40:F40"/>
    <mergeCell ref="A41:F41"/>
    <mergeCell ref="A42:F42"/>
    <mergeCell ref="A43:F43"/>
    <mergeCell ref="A44:F44"/>
    <mergeCell ref="G45:BH45"/>
    <mergeCell ref="AY31:BB31"/>
    <mergeCell ref="BC31:BH31"/>
    <mergeCell ref="S31:V31"/>
    <mergeCell ref="W31:Z31"/>
    <mergeCell ref="AU33:AX33"/>
    <mergeCell ref="AY33:BB33"/>
    <mergeCell ref="AE31:AH31"/>
    <mergeCell ref="AI31:AL31"/>
    <mergeCell ref="AM31:AP31"/>
    <mergeCell ref="AQ31:AT31"/>
    <mergeCell ref="AU31:AX31"/>
    <mergeCell ref="AA31:AD31"/>
    <mergeCell ref="AE32:AH32"/>
    <mergeCell ref="AI32:AL32"/>
    <mergeCell ref="AM32:AP32"/>
    <mergeCell ref="AQ32:AT32"/>
    <mergeCell ref="AU32:AX32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G46:BH46"/>
    <mergeCell ref="A46:F46"/>
    <mergeCell ref="BC34:BH34"/>
    <mergeCell ref="K34:N34"/>
    <mergeCell ref="O34:R34"/>
    <mergeCell ref="S34:V34"/>
    <mergeCell ref="W34:Z34"/>
    <mergeCell ref="AA34:AD34"/>
    <mergeCell ref="AE34:AH34"/>
    <mergeCell ref="AI34:AL34"/>
    <mergeCell ref="G43:BH43"/>
    <mergeCell ref="AM34:AP34"/>
    <mergeCell ref="AQ34:AT34"/>
    <mergeCell ref="AU34:AX34"/>
    <mergeCell ref="AY34:BB34"/>
    <mergeCell ref="G44:BH44"/>
    <mergeCell ref="A36:BH36"/>
    <mergeCell ref="G37:BH37"/>
    <mergeCell ref="G38:BH38"/>
    <mergeCell ref="G39:BH39"/>
    <mergeCell ref="G40:BH40"/>
    <mergeCell ref="G41:BH41"/>
    <mergeCell ref="G42:BH42"/>
    <mergeCell ref="AE30:AH30"/>
    <mergeCell ref="AI30:AL30"/>
    <mergeCell ref="AM30:AP30"/>
    <mergeCell ref="AQ30:AT30"/>
    <mergeCell ref="AU30:AX30"/>
    <mergeCell ref="AY30:BB30"/>
    <mergeCell ref="A31:F32"/>
    <mergeCell ref="G32:J32"/>
    <mergeCell ref="K32:N32"/>
    <mergeCell ref="O32:R32"/>
    <mergeCell ref="S32:V32"/>
    <mergeCell ref="W32:Z32"/>
    <mergeCell ref="AA32:AD32"/>
    <mergeCell ref="K31:N31"/>
    <mergeCell ref="O31:R31"/>
    <mergeCell ref="A30:F30"/>
    <mergeCell ref="K30:N30"/>
    <mergeCell ref="O30:R30"/>
    <mergeCell ref="S30:V30"/>
    <mergeCell ref="W30:Z30"/>
    <mergeCell ref="AA30:AD30"/>
    <mergeCell ref="AY32:BB32"/>
    <mergeCell ref="AE29:AH29"/>
    <mergeCell ref="AI29:AL29"/>
    <mergeCell ref="AM29:AP29"/>
    <mergeCell ref="AQ29:AT29"/>
    <mergeCell ref="AU29:AX29"/>
    <mergeCell ref="AY29:BB29"/>
    <mergeCell ref="A29:F29"/>
    <mergeCell ref="G29:J29"/>
    <mergeCell ref="K29:N29"/>
    <mergeCell ref="O29:R29"/>
    <mergeCell ref="S29:V29"/>
    <mergeCell ref="W29:Z29"/>
    <mergeCell ref="AA29:AD29"/>
    <mergeCell ref="AE28:AH28"/>
    <mergeCell ref="AI28:AL28"/>
    <mergeCell ref="AM28:AP28"/>
    <mergeCell ref="AQ28:AT28"/>
    <mergeCell ref="AU28:AX28"/>
    <mergeCell ref="AY28:BB28"/>
    <mergeCell ref="A28:F28"/>
    <mergeCell ref="G28:J28"/>
    <mergeCell ref="K28:N28"/>
    <mergeCell ref="O28:R28"/>
    <mergeCell ref="S28:V28"/>
    <mergeCell ref="W28:Z28"/>
    <mergeCell ref="AA28:AD28"/>
    <mergeCell ref="A1:H4"/>
    <mergeCell ref="I1:AY4"/>
    <mergeCell ref="AZ1:BG1"/>
    <mergeCell ref="AZ2:BG2"/>
    <mergeCell ref="AZ3:BG3"/>
    <mergeCell ref="AZ4:BG4"/>
    <mergeCell ref="BC32:BH32"/>
    <mergeCell ref="BC30:BH30"/>
    <mergeCell ref="BC29:BH29"/>
    <mergeCell ref="BC28:BH28"/>
    <mergeCell ref="A6:J6"/>
    <mergeCell ref="K6:T6"/>
    <mergeCell ref="U6:AB6"/>
    <mergeCell ref="AC6:AJ6"/>
    <mergeCell ref="AK6:AR6"/>
    <mergeCell ref="AS6:AZ6"/>
    <mergeCell ref="BA6:BG6"/>
    <mergeCell ref="A7:J7"/>
    <mergeCell ref="K7:T7"/>
    <mergeCell ref="U7:AB7"/>
    <mergeCell ref="AC7:AJ7"/>
    <mergeCell ref="AK7:AR7"/>
    <mergeCell ref="AS7:AZ7"/>
    <mergeCell ref="BA7:BG7"/>
  </mergeCells>
  <pageMargins left="0.70866141732283472" right="0.70866141732283472" top="0.74803149606299213" bottom="0.74803149606299213" header="0" footer="0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1"/>
  <sheetViews>
    <sheetView workbookViewId="0">
      <selection activeCell="BK16" sqref="BK16"/>
    </sheetView>
  </sheetViews>
  <sheetFormatPr baseColWidth="10" defaultColWidth="12.75" defaultRowHeight="15" customHeight="1"/>
  <cols>
    <col min="1" max="4" width="1.875" customWidth="1"/>
    <col min="5" max="5" width="4.125" customWidth="1"/>
    <col min="6" max="6" width="2.875" customWidth="1"/>
    <col min="7" max="10" width="1.875" customWidth="1"/>
    <col min="11" max="12" width="2" customWidth="1"/>
    <col min="13" max="17" width="1.875" customWidth="1"/>
    <col min="18" max="18" width="2" customWidth="1"/>
    <col min="19" max="55" width="1.875" customWidth="1"/>
    <col min="56" max="56" width="1.125" customWidth="1"/>
    <col min="57" max="57" width="6.125" customWidth="1"/>
    <col min="58" max="58" width="0.875" customWidth="1"/>
    <col min="59" max="59" width="5.125" customWidth="1"/>
    <col min="60" max="60" width="1.875" customWidth="1"/>
  </cols>
  <sheetData>
    <row r="1" spans="1:60" ht="27.75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60" ht="20.100000000000001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103</v>
      </c>
      <c r="BA2" s="8"/>
      <c r="BB2" s="8"/>
      <c r="BC2" s="8"/>
      <c r="BD2" s="8"/>
      <c r="BE2" s="8"/>
      <c r="BF2" s="8"/>
      <c r="BG2" s="8"/>
    </row>
    <row r="3" spans="1:60" ht="26.25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60" ht="20.100000000000001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5" spans="1:60" ht="23.1" customHeight="1"/>
    <row r="6" spans="1:60" ht="30" customHeight="1">
      <c r="A6" s="39" t="s">
        <v>0</v>
      </c>
      <c r="B6" s="12"/>
      <c r="C6" s="12"/>
      <c r="D6" s="12"/>
      <c r="E6" s="12"/>
      <c r="F6" s="12"/>
      <c r="G6" s="12"/>
      <c r="H6" s="12"/>
      <c r="I6" s="12"/>
      <c r="J6" s="13"/>
      <c r="K6" s="39" t="s">
        <v>1</v>
      </c>
      <c r="L6" s="12"/>
      <c r="M6" s="12"/>
      <c r="N6" s="12"/>
      <c r="O6" s="12"/>
      <c r="P6" s="12"/>
      <c r="Q6" s="12"/>
      <c r="R6" s="12"/>
      <c r="S6" s="12"/>
      <c r="T6" s="13"/>
      <c r="U6" s="39" t="s">
        <v>2</v>
      </c>
      <c r="V6" s="12"/>
      <c r="W6" s="12"/>
      <c r="X6" s="12"/>
      <c r="Y6" s="12"/>
      <c r="Z6" s="12"/>
      <c r="AA6" s="12"/>
      <c r="AB6" s="13"/>
      <c r="AC6" s="39" t="s">
        <v>3</v>
      </c>
      <c r="AD6" s="12"/>
      <c r="AE6" s="12"/>
      <c r="AF6" s="12"/>
      <c r="AG6" s="12"/>
      <c r="AH6" s="12"/>
      <c r="AI6" s="12"/>
      <c r="AJ6" s="13"/>
      <c r="AK6" s="39" t="s">
        <v>4</v>
      </c>
      <c r="AL6" s="12"/>
      <c r="AM6" s="12"/>
      <c r="AN6" s="12"/>
      <c r="AO6" s="12"/>
      <c r="AP6" s="12"/>
      <c r="AQ6" s="12"/>
      <c r="AR6" s="13"/>
      <c r="AS6" s="39" t="s">
        <v>5</v>
      </c>
      <c r="AT6" s="12"/>
      <c r="AU6" s="12"/>
      <c r="AV6" s="12"/>
      <c r="AW6" s="12"/>
      <c r="AX6" s="12"/>
      <c r="AY6" s="12"/>
      <c r="AZ6" s="13"/>
      <c r="BA6" s="39" t="s">
        <v>6</v>
      </c>
      <c r="BB6" s="12"/>
      <c r="BC6" s="12"/>
      <c r="BD6" s="12"/>
      <c r="BE6" s="12"/>
      <c r="BF6" s="12"/>
      <c r="BG6" s="13"/>
      <c r="BH6" s="7"/>
    </row>
    <row r="7" spans="1:60" ht="101.25" customHeight="1">
      <c r="A7" s="11" t="s">
        <v>84</v>
      </c>
      <c r="B7" s="12"/>
      <c r="C7" s="12"/>
      <c r="D7" s="12"/>
      <c r="E7" s="12"/>
      <c r="F7" s="12"/>
      <c r="G7" s="12"/>
      <c r="H7" s="12"/>
      <c r="I7" s="12"/>
      <c r="J7" s="13"/>
      <c r="K7" s="11" t="s">
        <v>85</v>
      </c>
      <c r="L7" s="12"/>
      <c r="M7" s="12"/>
      <c r="N7" s="12"/>
      <c r="O7" s="12"/>
      <c r="P7" s="12"/>
      <c r="Q7" s="12"/>
      <c r="R7" s="12"/>
      <c r="S7" s="12"/>
      <c r="T7" s="13"/>
      <c r="U7" s="11" t="s">
        <v>86</v>
      </c>
      <c r="V7" s="12"/>
      <c r="W7" s="12"/>
      <c r="X7" s="12"/>
      <c r="Y7" s="12"/>
      <c r="Z7" s="12"/>
      <c r="AA7" s="12"/>
      <c r="AB7" s="13"/>
      <c r="AC7" s="14">
        <v>0.01</v>
      </c>
      <c r="AD7" s="12"/>
      <c r="AE7" s="12"/>
      <c r="AF7" s="12"/>
      <c r="AG7" s="12"/>
      <c r="AH7" s="12"/>
      <c r="AI7" s="12"/>
      <c r="AJ7" s="13"/>
      <c r="AK7" s="11" t="s">
        <v>10</v>
      </c>
      <c r="AL7" s="12"/>
      <c r="AM7" s="12"/>
      <c r="AN7" s="12"/>
      <c r="AO7" s="12"/>
      <c r="AP7" s="12"/>
      <c r="AQ7" s="12"/>
      <c r="AR7" s="13"/>
      <c r="AS7" s="11" t="s">
        <v>11</v>
      </c>
      <c r="AT7" s="12"/>
      <c r="AU7" s="12"/>
      <c r="AV7" s="12"/>
      <c r="AW7" s="12"/>
      <c r="AX7" s="12"/>
      <c r="AY7" s="12"/>
      <c r="AZ7" s="13"/>
      <c r="BA7" s="11" t="s">
        <v>12</v>
      </c>
      <c r="BB7" s="12"/>
      <c r="BC7" s="12"/>
      <c r="BD7" s="12"/>
      <c r="BE7" s="12"/>
      <c r="BF7" s="12"/>
      <c r="BG7" s="13"/>
      <c r="BH7" s="2"/>
    </row>
    <row r="22" spans="1:60" ht="15.75" customHeight="1"/>
    <row r="23" spans="1:60" ht="15.75" customHeight="1"/>
    <row r="24" spans="1:60" ht="15.75" customHeight="1"/>
    <row r="25" spans="1:60" ht="15.75" customHeight="1"/>
    <row r="26" spans="1:60" ht="15.75" customHeight="1"/>
    <row r="27" spans="1:60" ht="15.75" customHeight="1"/>
    <row r="28" spans="1:60" ht="28.5" customHeight="1">
      <c r="A28" s="17" t="s">
        <v>13</v>
      </c>
      <c r="B28" s="12"/>
      <c r="C28" s="12"/>
      <c r="D28" s="12"/>
      <c r="E28" s="12"/>
      <c r="F28" s="13"/>
      <c r="G28" s="15" t="s">
        <v>35</v>
      </c>
      <c r="H28" s="12"/>
      <c r="I28" s="12"/>
      <c r="J28" s="13"/>
      <c r="K28" s="15" t="s">
        <v>36</v>
      </c>
      <c r="L28" s="12"/>
      <c r="M28" s="12"/>
      <c r="N28" s="13"/>
      <c r="O28" s="15" t="s">
        <v>37</v>
      </c>
      <c r="P28" s="12"/>
      <c r="Q28" s="12"/>
      <c r="R28" s="13"/>
      <c r="S28" s="15" t="s">
        <v>38</v>
      </c>
      <c r="T28" s="12"/>
      <c r="U28" s="12"/>
      <c r="V28" s="13"/>
      <c r="W28" s="15" t="s">
        <v>39</v>
      </c>
      <c r="X28" s="12"/>
      <c r="Y28" s="12"/>
      <c r="Z28" s="13"/>
      <c r="AA28" s="15" t="s">
        <v>40</v>
      </c>
      <c r="AB28" s="12"/>
      <c r="AC28" s="12"/>
      <c r="AD28" s="13"/>
      <c r="AE28" s="15" t="s">
        <v>41</v>
      </c>
      <c r="AF28" s="12"/>
      <c r="AG28" s="12"/>
      <c r="AH28" s="13"/>
      <c r="AI28" s="15" t="s">
        <v>42</v>
      </c>
      <c r="AJ28" s="12"/>
      <c r="AK28" s="12"/>
      <c r="AL28" s="13"/>
      <c r="AM28" s="15" t="s">
        <v>43</v>
      </c>
      <c r="AN28" s="12"/>
      <c r="AO28" s="12"/>
      <c r="AP28" s="13"/>
      <c r="AQ28" s="15" t="s">
        <v>44</v>
      </c>
      <c r="AR28" s="12"/>
      <c r="AS28" s="12"/>
      <c r="AT28" s="13"/>
      <c r="AU28" s="15" t="s">
        <v>45</v>
      </c>
      <c r="AV28" s="12"/>
      <c r="AW28" s="12"/>
      <c r="AX28" s="13"/>
      <c r="AY28" s="15" t="s">
        <v>46</v>
      </c>
      <c r="AZ28" s="12"/>
      <c r="BA28" s="12"/>
      <c r="BB28" s="13"/>
      <c r="BC28" s="16" t="s">
        <v>87</v>
      </c>
      <c r="BD28" s="12"/>
      <c r="BE28" s="12"/>
      <c r="BF28" s="12"/>
      <c r="BG28" s="12"/>
      <c r="BH28" s="13"/>
    </row>
    <row r="29" spans="1:60" ht="58.5" customHeight="1">
      <c r="A29" s="15" t="s">
        <v>88</v>
      </c>
      <c r="B29" s="12"/>
      <c r="C29" s="12"/>
      <c r="D29" s="12"/>
      <c r="E29" s="12"/>
      <c r="F29" s="13"/>
      <c r="G29" s="40"/>
      <c r="H29" s="12"/>
      <c r="I29" s="12"/>
      <c r="J29" s="13"/>
      <c r="K29" s="18"/>
      <c r="L29" s="12"/>
      <c r="M29" s="12"/>
      <c r="N29" s="13"/>
      <c r="O29" s="18"/>
      <c r="P29" s="12"/>
      <c r="Q29" s="12"/>
      <c r="R29" s="13"/>
      <c r="S29" s="18"/>
      <c r="T29" s="12"/>
      <c r="U29" s="12"/>
      <c r="V29" s="13"/>
      <c r="W29" s="40"/>
      <c r="X29" s="12"/>
      <c r="Y29" s="12"/>
      <c r="Z29" s="13"/>
      <c r="AA29" s="18"/>
      <c r="AB29" s="12"/>
      <c r="AC29" s="12"/>
      <c r="AD29" s="13"/>
      <c r="AE29" s="40"/>
      <c r="AF29" s="12"/>
      <c r="AG29" s="12"/>
      <c r="AH29" s="13"/>
      <c r="AI29" s="18"/>
      <c r="AJ29" s="12"/>
      <c r="AK29" s="12"/>
      <c r="AL29" s="13"/>
      <c r="AM29" s="18"/>
      <c r="AN29" s="12"/>
      <c r="AO29" s="12"/>
      <c r="AP29" s="13"/>
      <c r="AQ29" s="18"/>
      <c r="AR29" s="12"/>
      <c r="AS29" s="12"/>
      <c r="AT29" s="13"/>
      <c r="AU29" s="18"/>
      <c r="AV29" s="12"/>
      <c r="AW29" s="12"/>
      <c r="AX29" s="13"/>
      <c r="AY29" s="18"/>
      <c r="AZ29" s="12"/>
      <c r="BA29" s="12"/>
      <c r="BB29" s="13"/>
      <c r="BC29" s="38"/>
      <c r="BD29" s="12"/>
      <c r="BE29" s="12"/>
      <c r="BF29" s="12"/>
      <c r="BG29" s="12"/>
      <c r="BH29" s="13"/>
    </row>
    <row r="30" spans="1:60" ht="30" customHeight="1">
      <c r="A30" s="15" t="s">
        <v>49</v>
      </c>
      <c r="B30" s="12"/>
      <c r="C30" s="12"/>
      <c r="D30" s="12"/>
      <c r="E30" s="12"/>
      <c r="F30" s="13"/>
      <c r="G30" s="18"/>
      <c r="H30" s="12"/>
      <c r="I30" s="12"/>
      <c r="J30" s="13"/>
      <c r="K30" s="18"/>
      <c r="L30" s="12"/>
      <c r="M30" s="12"/>
      <c r="N30" s="13"/>
      <c r="O30" s="18"/>
      <c r="P30" s="12"/>
      <c r="Q30" s="12"/>
      <c r="R30" s="13"/>
      <c r="S30" s="18"/>
      <c r="T30" s="12"/>
      <c r="U30" s="12"/>
      <c r="V30" s="13"/>
      <c r="W30" s="18"/>
      <c r="X30" s="12"/>
      <c r="Y30" s="12"/>
      <c r="Z30" s="13"/>
      <c r="AA30" s="18"/>
      <c r="AB30" s="12"/>
      <c r="AC30" s="12"/>
      <c r="AD30" s="13"/>
      <c r="AE30" s="18"/>
      <c r="AF30" s="12"/>
      <c r="AG30" s="12"/>
      <c r="AH30" s="13"/>
      <c r="AI30" s="18"/>
      <c r="AJ30" s="12"/>
      <c r="AK30" s="12"/>
      <c r="AL30" s="13"/>
      <c r="AM30" s="18"/>
      <c r="AN30" s="12"/>
      <c r="AO30" s="12"/>
      <c r="AP30" s="13"/>
      <c r="AQ30" s="18"/>
      <c r="AR30" s="12"/>
      <c r="AS30" s="12"/>
      <c r="AT30" s="13"/>
      <c r="AU30" s="18"/>
      <c r="AV30" s="12"/>
      <c r="AW30" s="12"/>
      <c r="AX30" s="13"/>
      <c r="AY30" s="18"/>
      <c r="AZ30" s="12"/>
      <c r="BA30" s="12"/>
      <c r="BB30" s="13"/>
      <c r="BC30" s="38"/>
      <c r="BD30" s="12"/>
      <c r="BE30" s="12"/>
      <c r="BF30" s="12"/>
      <c r="BG30" s="12"/>
      <c r="BH30" s="13"/>
    </row>
    <row r="31" spans="1:60" ht="27" customHeight="1">
      <c r="A31" s="20" t="s">
        <v>89</v>
      </c>
      <c r="B31" s="21"/>
      <c r="C31" s="21"/>
      <c r="D31" s="21"/>
      <c r="E31" s="21"/>
      <c r="F31" s="22"/>
      <c r="G31" s="15" t="s">
        <v>35</v>
      </c>
      <c r="H31" s="12"/>
      <c r="I31" s="12"/>
      <c r="J31" s="13"/>
      <c r="K31" s="15" t="s">
        <v>36</v>
      </c>
      <c r="L31" s="12"/>
      <c r="M31" s="12"/>
      <c r="N31" s="13"/>
      <c r="O31" s="15" t="s">
        <v>37</v>
      </c>
      <c r="P31" s="12"/>
      <c r="Q31" s="12"/>
      <c r="R31" s="13"/>
      <c r="S31" s="15" t="s">
        <v>38</v>
      </c>
      <c r="T31" s="12"/>
      <c r="U31" s="12"/>
      <c r="V31" s="13"/>
      <c r="W31" s="15" t="s">
        <v>39</v>
      </c>
      <c r="X31" s="12"/>
      <c r="Y31" s="12"/>
      <c r="Z31" s="13"/>
      <c r="AA31" s="15" t="s">
        <v>40</v>
      </c>
      <c r="AB31" s="12"/>
      <c r="AC31" s="12"/>
      <c r="AD31" s="13"/>
      <c r="AE31" s="15" t="s">
        <v>41</v>
      </c>
      <c r="AF31" s="12"/>
      <c r="AG31" s="12"/>
      <c r="AH31" s="13"/>
      <c r="AI31" s="15" t="s">
        <v>42</v>
      </c>
      <c r="AJ31" s="12"/>
      <c r="AK31" s="12"/>
      <c r="AL31" s="13"/>
      <c r="AM31" s="15" t="s">
        <v>43</v>
      </c>
      <c r="AN31" s="12"/>
      <c r="AO31" s="12"/>
      <c r="AP31" s="13"/>
      <c r="AQ31" s="15" t="s">
        <v>44</v>
      </c>
      <c r="AR31" s="12"/>
      <c r="AS31" s="12"/>
      <c r="AT31" s="13"/>
      <c r="AU31" s="15" t="s">
        <v>45</v>
      </c>
      <c r="AV31" s="12"/>
      <c r="AW31" s="12"/>
      <c r="AX31" s="13"/>
      <c r="AY31" s="15" t="s">
        <v>46</v>
      </c>
      <c r="AZ31" s="12"/>
      <c r="BA31" s="12"/>
      <c r="BB31" s="13"/>
      <c r="BC31" s="16" t="s">
        <v>50</v>
      </c>
      <c r="BD31" s="12"/>
      <c r="BE31" s="12"/>
      <c r="BF31" s="12"/>
      <c r="BG31" s="12"/>
      <c r="BH31" s="13"/>
    </row>
    <row r="32" spans="1:60" ht="15.75" customHeight="1">
      <c r="A32" s="23"/>
      <c r="B32" s="24"/>
      <c r="C32" s="24"/>
      <c r="D32" s="24"/>
      <c r="E32" s="24"/>
      <c r="F32" s="25"/>
      <c r="G32" s="32" t="str">
        <f>IFERROR(G29/G30,"")</f>
        <v/>
      </c>
      <c r="H32" s="12"/>
      <c r="I32" s="12"/>
      <c r="J32" s="13"/>
      <c r="K32" s="32" t="str">
        <f>IFERROR(K29/K30,"")</f>
        <v/>
      </c>
      <c r="L32" s="12"/>
      <c r="M32" s="12"/>
      <c r="N32" s="13"/>
      <c r="O32" s="32" t="str">
        <f>IFERROR(O29/O30,"")</f>
        <v/>
      </c>
      <c r="P32" s="12"/>
      <c r="Q32" s="12"/>
      <c r="R32" s="13"/>
      <c r="S32" s="32" t="str">
        <f>IFERROR(S29/S30,"")</f>
        <v/>
      </c>
      <c r="T32" s="12"/>
      <c r="U32" s="12"/>
      <c r="V32" s="13"/>
      <c r="W32" s="32" t="str">
        <f>IFERROR(W29/W30,"")</f>
        <v/>
      </c>
      <c r="X32" s="12"/>
      <c r="Y32" s="12"/>
      <c r="Z32" s="13"/>
      <c r="AA32" s="32" t="str">
        <f>IFERROR(AA29/AA30,"")</f>
        <v/>
      </c>
      <c r="AB32" s="12"/>
      <c r="AC32" s="12"/>
      <c r="AD32" s="13"/>
      <c r="AE32" s="32" t="str">
        <f>IFERROR(AE29/AE30,"")</f>
        <v/>
      </c>
      <c r="AF32" s="12"/>
      <c r="AG32" s="12"/>
      <c r="AH32" s="13"/>
      <c r="AI32" s="32" t="str">
        <f>IFERROR(AI29/AI30,"")</f>
        <v/>
      </c>
      <c r="AJ32" s="12"/>
      <c r="AK32" s="12"/>
      <c r="AL32" s="13"/>
      <c r="AM32" s="32" t="str">
        <f>IFERROR(AM29/AM30,"")</f>
        <v/>
      </c>
      <c r="AN32" s="12"/>
      <c r="AO32" s="12"/>
      <c r="AP32" s="13"/>
      <c r="AQ32" s="32" t="str">
        <f>IFERROR(AQ29/AQ30,"")</f>
        <v/>
      </c>
      <c r="AR32" s="12"/>
      <c r="AS32" s="12"/>
      <c r="AT32" s="13"/>
      <c r="AU32" s="32" t="str">
        <f>IFERROR(AU29/AU30,"")</f>
        <v/>
      </c>
      <c r="AV32" s="12"/>
      <c r="AW32" s="12"/>
      <c r="AX32" s="13"/>
      <c r="AY32" s="32" t="str">
        <f>IFERROR(AY29/AY30,"")</f>
        <v/>
      </c>
      <c r="AZ32" s="12"/>
      <c r="BA32" s="12"/>
      <c r="BB32" s="13"/>
      <c r="BC32" s="27" t="str">
        <f>+IFERROR(BC29/BC30,"")</f>
        <v/>
      </c>
      <c r="BD32" s="12"/>
      <c r="BE32" s="12"/>
      <c r="BF32" s="12"/>
      <c r="BG32" s="12"/>
      <c r="BH32" s="13"/>
    </row>
    <row r="33" spans="1:60" ht="15" customHeight="1">
      <c r="A33" s="20" t="s">
        <v>51</v>
      </c>
      <c r="B33" s="21"/>
      <c r="C33" s="21"/>
      <c r="D33" s="21"/>
      <c r="E33" s="21"/>
      <c r="F33" s="22"/>
      <c r="G33" s="15" t="s">
        <v>35</v>
      </c>
      <c r="H33" s="12"/>
      <c r="I33" s="12"/>
      <c r="J33" s="13"/>
      <c r="K33" s="15" t="s">
        <v>36</v>
      </c>
      <c r="L33" s="12"/>
      <c r="M33" s="12"/>
      <c r="N33" s="13"/>
      <c r="O33" s="15" t="s">
        <v>37</v>
      </c>
      <c r="P33" s="12"/>
      <c r="Q33" s="12"/>
      <c r="R33" s="13"/>
      <c r="S33" s="15" t="s">
        <v>38</v>
      </c>
      <c r="T33" s="12"/>
      <c r="U33" s="12"/>
      <c r="V33" s="13"/>
      <c r="W33" s="15" t="s">
        <v>39</v>
      </c>
      <c r="X33" s="12"/>
      <c r="Y33" s="12"/>
      <c r="Z33" s="13"/>
      <c r="AA33" s="15" t="s">
        <v>40</v>
      </c>
      <c r="AB33" s="12"/>
      <c r="AC33" s="12"/>
      <c r="AD33" s="13"/>
      <c r="AE33" s="15" t="s">
        <v>41</v>
      </c>
      <c r="AF33" s="12"/>
      <c r="AG33" s="12"/>
      <c r="AH33" s="13"/>
      <c r="AI33" s="15" t="s">
        <v>42</v>
      </c>
      <c r="AJ33" s="12"/>
      <c r="AK33" s="12"/>
      <c r="AL33" s="13"/>
      <c r="AM33" s="15" t="s">
        <v>43</v>
      </c>
      <c r="AN33" s="12"/>
      <c r="AO33" s="12"/>
      <c r="AP33" s="13"/>
      <c r="AQ33" s="15" t="s">
        <v>44</v>
      </c>
      <c r="AR33" s="12"/>
      <c r="AS33" s="12"/>
      <c r="AT33" s="13"/>
      <c r="AU33" s="15" t="s">
        <v>45</v>
      </c>
      <c r="AV33" s="12"/>
      <c r="AW33" s="12"/>
      <c r="AX33" s="13"/>
      <c r="AY33" s="15" t="s">
        <v>46</v>
      </c>
      <c r="AZ33" s="12"/>
      <c r="BA33" s="12"/>
      <c r="BB33" s="13"/>
      <c r="BC33" s="16" t="s">
        <v>50</v>
      </c>
      <c r="BD33" s="12"/>
      <c r="BE33" s="12"/>
      <c r="BF33" s="12"/>
      <c r="BG33" s="12"/>
      <c r="BH33" s="13"/>
    </row>
    <row r="34" spans="1:60" ht="15.75" customHeight="1">
      <c r="A34" s="23"/>
      <c r="B34" s="24"/>
      <c r="C34" s="24"/>
      <c r="D34" s="24"/>
      <c r="E34" s="24"/>
      <c r="F34" s="25"/>
      <c r="G34" s="32" t="str">
        <f>+G32</f>
        <v/>
      </c>
      <c r="H34" s="12"/>
      <c r="I34" s="12"/>
      <c r="J34" s="13"/>
      <c r="K34" s="32" t="str">
        <f>+IFERROR(SUMIF(G29:N29,"&gt;0")/SUMIF(G30:N30,"&gt;0"),"")</f>
        <v/>
      </c>
      <c r="L34" s="12"/>
      <c r="M34" s="12"/>
      <c r="N34" s="13"/>
      <c r="O34" s="32" t="str">
        <f>+IFERROR(SUMIF(G29:R29,"&gt;0")/SUMIF(G30:R30,"&gt;0"),"")</f>
        <v/>
      </c>
      <c r="P34" s="12"/>
      <c r="Q34" s="12"/>
      <c r="R34" s="13"/>
      <c r="S34" s="32" t="str">
        <f>+IFERROR(SUMIF(G29:V29,"&gt;0")/SUMIF(G30:V30,"&gt;0"),"")</f>
        <v/>
      </c>
      <c r="T34" s="12"/>
      <c r="U34" s="12"/>
      <c r="V34" s="13"/>
      <c r="W34" s="32" t="str">
        <f>+IFERROR(SUMIF(G29:Z29,"&gt;0")/SUMIF(G30:Z30,"&gt;0"),"")</f>
        <v/>
      </c>
      <c r="X34" s="12"/>
      <c r="Y34" s="12"/>
      <c r="Z34" s="13"/>
      <c r="AA34" s="32" t="str">
        <f>+IFERROR(SUMIF(G29:AD29,"&gt;0")/SUMIF(G30:AD30,"&gt;0"),"")</f>
        <v/>
      </c>
      <c r="AB34" s="12"/>
      <c r="AC34" s="12"/>
      <c r="AD34" s="13"/>
      <c r="AE34" s="32" t="str">
        <f>+IFERROR(SUMIF(G29:AH29,"&gt;0")/SUMIF(G30:AH30,"&gt;0"),"")</f>
        <v/>
      </c>
      <c r="AF34" s="12"/>
      <c r="AG34" s="12"/>
      <c r="AH34" s="13"/>
      <c r="AI34" s="32" t="str">
        <f>+IFERROR(SUMIF(G29:AL29,"&gt;0")/SUMIF(G30:AL30,"&gt;0"),"")</f>
        <v/>
      </c>
      <c r="AJ34" s="12"/>
      <c r="AK34" s="12"/>
      <c r="AL34" s="13"/>
      <c r="AM34" s="32" t="str">
        <f>+IFERROR(SUMIF(G29:AP29,"&gt;0")/SUMIF(G30:AP30,"&gt;0"),"")</f>
        <v/>
      </c>
      <c r="AN34" s="12"/>
      <c r="AO34" s="12"/>
      <c r="AP34" s="13"/>
      <c r="AQ34" s="32" t="str">
        <f>+IFERROR(SUMIF(G29:AT29,"&gt;0")/SUMIF(G30:AT30,"&gt;0"),"")</f>
        <v/>
      </c>
      <c r="AR34" s="12"/>
      <c r="AS34" s="12"/>
      <c r="AT34" s="13"/>
      <c r="AU34" s="32" t="str">
        <f>+IFERROR(SUMIF(G29:AX29,"&gt;0")/SUMIF(G30:AX30,"&gt;0"),"")</f>
        <v/>
      </c>
      <c r="AV34" s="12"/>
      <c r="AW34" s="12"/>
      <c r="AX34" s="13"/>
      <c r="AY34" s="32" t="str">
        <f>+IFERROR(SUMIF(G29:BB29,"&gt;0")/SUMIF(G30:BB30,"&gt;0"),"")</f>
        <v/>
      </c>
      <c r="AZ34" s="12"/>
      <c r="BA34" s="12"/>
      <c r="BB34" s="13"/>
      <c r="BC34" s="30" t="str">
        <f>+BC32</f>
        <v/>
      </c>
      <c r="BD34" s="12"/>
      <c r="BE34" s="12"/>
      <c r="BF34" s="12"/>
      <c r="BG34" s="12"/>
      <c r="BH34" s="13"/>
    </row>
    <row r="35" spans="1:60" ht="15.75" customHeight="1"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60" ht="15.75" customHeight="1">
      <c r="A36" s="33" t="s">
        <v>52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</row>
    <row r="37" spans="1:60" ht="14.25">
      <c r="A37" s="37" t="s">
        <v>53</v>
      </c>
      <c r="B37" s="12"/>
      <c r="C37" s="12"/>
      <c r="D37" s="12"/>
      <c r="E37" s="12"/>
      <c r="F37" s="13"/>
      <c r="G37" s="3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3"/>
    </row>
    <row r="38" spans="1:60" ht="14.25">
      <c r="A38" s="37" t="s">
        <v>54</v>
      </c>
      <c r="B38" s="12"/>
      <c r="C38" s="12"/>
      <c r="D38" s="12"/>
      <c r="E38" s="12"/>
      <c r="F38" s="13"/>
      <c r="G38" s="3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ht="14.25">
      <c r="A39" s="37" t="s">
        <v>55</v>
      </c>
      <c r="B39" s="12"/>
      <c r="C39" s="12"/>
      <c r="D39" s="12"/>
      <c r="E39" s="12"/>
      <c r="F39" s="13"/>
      <c r="G39" s="3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3"/>
    </row>
    <row r="40" spans="1:60" ht="14.25">
      <c r="A40" s="37" t="s">
        <v>56</v>
      </c>
      <c r="B40" s="12"/>
      <c r="C40" s="12"/>
      <c r="D40" s="12"/>
      <c r="E40" s="12"/>
      <c r="F40" s="13"/>
      <c r="G40" s="36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ht="14.25">
      <c r="A41" s="37" t="s">
        <v>57</v>
      </c>
      <c r="B41" s="12"/>
      <c r="C41" s="12"/>
      <c r="D41" s="12"/>
      <c r="E41" s="12"/>
      <c r="F41" s="13"/>
      <c r="G41" s="3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ht="14.25">
      <c r="A42" s="37" t="s">
        <v>58</v>
      </c>
      <c r="B42" s="12"/>
      <c r="C42" s="12"/>
      <c r="D42" s="12"/>
      <c r="E42" s="12"/>
      <c r="F42" s="13"/>
      <c r="G42" s="3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ht="14.25">
      <c r="A43" s="37" t="s">
        <v>59</v>
      </c>
      <c r="B43" s="12"/>
      <c r="C43" s="12"/>
      <c r="D43" s="12"/>
      <c r="E43" s="12"/>
      <c r="F43" s="13"/>
      <c r="G43" s="3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3"/>
    </row>
    <row r="44" spans="1:60" ht="14.25">
      <c r="A44" s="37" t="s">
        <v>60</v>
      </c>
      <c r="B44" s="12"/>
      <c r="C44" s="12"/>
      <c r="D44" s="12"/>
      <c r="E44" s="12"/>
      <c r="F44" s="13"/>
      <c r="G44" s="3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ht="14.25">
      <c r="A45" s="37" t="s">
        <v>61</v>
      </c>
      <c r="B45" s="12"/>
      <c r="C45" s="12"/>
      <c r="D45" s="12"/>
      <c r="E45" s="12"/>
      <c r="F45" s="13"/>
      <c r="G45" s="3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3"/>
    </row>
    <row r="46" spans="1:60" ht="14.25">
      <c r="A46" s="37" t="s">
        <v>62</v>
      </c>
      <c r="B46" s="12"/>
      <c r="C46" s="12"/>
      <c r="D46" s="12"/>
      <c r="E46" s="12"/>
      <c r="F46" s="13"/>
      <c r="G46" s="2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ht="14.25">
      <c r="A47" s="37" t="s">
        <v>63</v>
      </c>
      <c r="B47" s="12"/>
      <c r="C47" s="12"/>
      <c r="D47" s="12"/>
      <c r="E47" s="12"/>
      <c r="F47" s="13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ht="43.5" customHeight="1">
      <c r="A48" s="37" t="s">
        <v>64</v>
      </c>
      <c r="B48" s="12"/>
      <c r="C48" s="12"/>
      <c r="D48" s="12"/>
      <c r="E48" s="12"/>
      <c r="F48" s="13"/>
      <c r="G48" s="36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1">
    <mergeCell ref="A47:F47"/>
    <mergeCell ref="A48:F48"/>
    <mergeCell ref="G48:BH48"/>
    <mergeCell ref="BC33:BH33"/>
    <mergeCell ref="G30:J30"/>
    <mergeCell ref="G31:J31"/>
    <mergeCell ref="A33:F34"/>
    <mergeCell ref="G33:J33"/>
    <mergeCell ref="G34:J34"/>
    <mergeCell ref="A37:F37"/>
    <mergeCell ref="A38:F38"/>
    <mergeCell ref="A45:F45"/>
    <mergeCell ref="G47:BH47"/>
    <mergeCell ref="A39:F39"/>
    <mergeCell ref="A40:F40"/>
    <mergeCell ref="A41:F41"/>
    <mergeCell ref="A42:F42"/>
    <mergeCell ref="A43:F43"/>
    <mergeCell ref="A44:F44"/>
    <mergeCell ref="G45:BH45"/>
    <mergeCell ref="AY31:BB31"/>
    <mergeCell ref="BC31:BH31"/>
    <mergeCell ref="S31:V31"/>
    <mergeCell ref="W31:Z31"/>
    <mergeCell ref="AU33:AX33"/>
    <mergeCell ref="AY33:BB33"/>
    <mergeCell ref="AE31:AH31"/>
    <mergeCell ref="AI31:AL31"/>
    <mergeCell ref="AM31:AP31"/>
    <mergeCell ref="AQ31:AT31"/>
    <mergeCell ref="AU31:AX31"/>
    <mergeCell ref="AA31:AD31"/>
    <mergeCell ref="AE32:AH32"/>
    <mergeCell ref="AI32:AL32"/>
    <mergeCell ref="AM32:AP32"/>
    <mergeCell ref="AQ32:AT32"/>
    <mergeCell ref="AU32:AX32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G46:BH46"/>
    <mergeCell ref="A46:F46"/>
    <mergeCell ref="BC34:BH34"/>
    <mergeCell ref="K34:N34"/>
    <mergeCell ref="O34:R34"/>
    <mergeCell ref="S34:V34"/>
    <mergeCell ref="W34:Z34"/>
    <mergeCell ref="AA34:AD34"/>
    <mergeCell ref="AE34:AH34"/>
    <mergeCell ref="AI34:AL34"/>
    <mergeCell ref="G43:BH43"/>
    <mergeCell ref="AM34:AP34"/>
    <mergeCell ref="AQ34:AT34"/>
    <mergeCell ref="AU34:AX34"/>
    <mergeCell ref="AY34:BB34"/>
    <mergeCell ref="G44:BH44"/>
    <mergeCell ref="A36:BH36"/>
    <mergeCell ref="G37:BH37"/>
    <mergeCell ref="G38:BH38"/>
    <mergeCell ref="G39:BH39"/>
    <mergeCell ref="G40:BH40"/>
    <mergeCell ref="G41:BH41"/>
    <mergeCell ref="G42:BH42"/>
    <mergeCell ref="AE30:AH30"/>
    <mergeCell ref="AI30:AL30"/>
    <mergeCell ref="AM30:AP30"/>
    <mergeCell ref="AQ30:AT30"/>
    <mergeCell ref="AU30:AX30"/>
    <mergeCell ref="AY30:BB30"/>
    <mergeCell ref="BC30:BH30"/>
    <mergeCell ref="A31:F32"/>
    <mergeCell ref="G32:J32"/>
    <mergeCell ref="K32:N32"/>
    <mergeCell ref="O32:R32"/>
    <mergeCell ref="S32:V32"/>
    <mergeCell ref="W32:Z32"/>
    <mergeCell ref="AA32:AD32"/>
    <mergeCell ref="K31:N31"/>
    <mergeCell ref="O31:R31"/>
    <mergeCell ref="A30:F30"/>
    <mergeCell ref="K30:N30"/>
    <mergeCell ref="O30:R30"/>
    <mergeCell ref="S30:V30"/>
    <mergeCell ref="W30:Z30"/>
    <mergeCell ref="AA30:AD30"/>
    <mergeCell ref="BC32:BH32"/>
    <mergeCell ref="AY32:BB32"/>
    <mergeCell ref="AE29:AH29"/>
    <mergeCell ref="AI29:AL29"/>
    <mergeCell ref="AM29:AP29"/>
    <mergeCell ref="AQ29:AT29"/>
    <mergeCell ref="AU29:AX29"/>
    <mergeCell ref="AY29:BB29"/>
    <mergeCell ref="BC29:BH29"/>
    <mergeCell ref="A29:F29"/>
    <mergeCell ref="G29:J29"/>
    <mergeCell ref="K29:N29"/>
    <mergeCell ref="O29:R29"/>
    <mergeCell ref="S29:V29"/>
    <mergeCell ref="W29:Z29"/>
    <mergeCell ref="AA29:AD29"/>
    <mergeCell ref="A7:J7"/>
    <mergeCell ref="K7:T7"/>
    <mergeCell ref="U7:AB7"/>
    <mergeCell ref="AC7:AJ7"/>
    <mergeCell ref="AK7:AR7"/>
    <mergeCell ref="AS7:AZ7"/>
    <mergeCell ref="BA7:BG7"/>
    <mergeCell ref="AE28:AH28"/>
    <mergeCell ref="AI28:AL28"/>
    <mergeCell ref="AM28:AP28"/>
    <mergeCell ref="AQ28:AT28"/>
    <mergeCell ref="AU28:AX28"/>
    <mergeCell ref="AY28:BB28"/>
    <mergeCell ref="BC28:BH28"/>
    <mergeCell ref="A28:F28"/>
    <mergeCell ref="G28:J28"/>
    <mergeCell ref="K28:N28"/>
    <mergeCell ref="O28:R28"/>
    <mergeCell ref="S28:V28"/>
    <mergeCell ref="W28:Z28"/>
    <mergeCell ref="AA28:AD28"/>
    <mergeCell ref="A1:H4"/>
    <mergeCell ref="I1:AY4"/>
    <mergeCell ref="AZ1:BG1"/>
    <mergeCell ref="AZ2:BG2"/>
    <mergeCell ref="AZ3:BG3"/>
    <mergeCell ref="AZ4:BG4"/>
    <mergeCell ref="A6:J6"/>
    <mergeCell ref="K6:T6"/>
    <mergeCell ref="U6:AB6"/>
    <mergeCell ref="AC6:AJ6"/>
    <mergeCell ref="AK6:AR6"/>
    <mergeCell ref="AS6:AZ6"/>
    <mergeCell ref="BA6:BG6"/>
  </mergeCells>
  <pageMargins left="0.70866141732283472" right="0.70866141732283472" top="0.74803149606299213" bottom="0.74803149606299213" header="0" footer="0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4"/>
  <sheetViews>
    <sheetView workbookViewId="0">
      <selection activeCell="BK17" sqref="BK17"/>
    </sheetView>
  </sheetViews>
  <sheetFormatPr baseColWidth="10" defaultColWidth="12.75" defaultRowHeight="15" customHeight="1"/>
  <cols>
    <col min="1" max="4" width="1.875" customWidth="1"/>
    <col min="5" max="5" width="4.125" customWidth="1"/>
    <col min="6" max="6" width="2.875" customWidth="1"/>
    <col min="7" max="10" width="1.875" customWidth="1"/>
    <col min="11" max="12" width="2" customWidth="1"/>
    <col min="13" max="17" width="1.875" customWidth="1"/>
    <col min="18" max="18" width="2" customWidth="1"/>
    <col min="19" max="24" width="1.875" customWidth="1"/>
    <col min="25" max="25" width="3.25" customWidth="1"/>
    <col min="26" max="55" width="1.875" customWidth="1"/>
    <col min="56" max="56" width="1.125" customWidth="1"/>
    <col min="57" max="57" width="6.125" customWidth="1"/>
    <col min="58" max="58" width="0.875" customWidth="1"/>
    <col min="59" max="59" width="5.75" customWidth="1"/>
    <col min="60" max="60" width="1.875" customWidth="1"/>
  </cols>
  <sheetData>
    <row r="1" spans="1:60" ht="27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60" ht="20.100000000000001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103</v>
      </c>
      <c r="BA2" s="8"/>
      <c r="BB2" s="8"/>
      <c r="BC2" s="8"/>
      <c r="BD2" s="8"/>
      <c r="BE2" s="8"/>
      <c r="BF2" s="8"/>
      <c r="BG2" s="8"/>
    </row>
    <row r="3" spans="1:60" ht="24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60" ht="20.100000000000001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5" spans="1:60" ht="18.600000000000001" customHeight="1"/>
    <row r="6" spans="1:60" ht="30" customHeight="1">
      <c r="A6" s="39" t="s">
        <v>0</v>
      </c>
      <c r="B6" s="12"/>
      <c r="C6" s="12"/>
      <c r="D6" s="12"/>
      <c r="E6" s="12"/>
      <c r="F6" s="12"/>
      <c r="G6" s="12"/>
      <c r="H6" s="12"/>
      <c r="I6" s="12"/>
      <c r="J6" s="13"/>
      <c r="K6" s="39" t="s">
        <v>1</v>
      </c>
      <c r="L6" s="12"/>
      <c r="M6" s="12"/>
      <c r="N6" s="12"/>
      <c r="O6" s="12"/>
      <c r="P6" s="12"/>
      <c r="Q6" s="12"/>
      <c r="R6" s="12"/>
      <c r="S6" s="12"/>
      <c r="T6" s="13"/>
      <c r="U6" s="39" t="s">
        <v>2</v>
      </c>
      <c r="V6" s="12"/>
      <c r="W6" s="12"/>
      <c r="X6" s="12"/>
      <c r="Y6" s="12"/>
      <c r="Z6" s="12"/>
      <c r="AA6" s="12"/>
      <c r="AB6" s="13"/>
      <c r="AC6" s="39" t="s">
        <v>3</v>
      </c>
      <c r="AD6" s="12"/>
      <c r="AE6" s="12"/>
      <c r="AF6" s="12"/>
      <c r="AG6" s="12"/>
      <c r="AH6" s="12"/>
      <c r="AI6" s="12"/>
      <c r="AJ6" s="13"/>
      <c r="AK6" s="39" t="s">
        <v>4</v>
      </c>
      <c r="AL6" s="12"/>
      <c r="AM6" s="12"/>
      <c r="AN6" s="12"/>
      <c r="AO6" s="12"/>
      <c r="AP6" s="12"/>
      <c r="AQ6" s="12"/>
      <c r="AR6" s="13"/>
      <c r="AS6" s="39" t="s">
        <v>5</v>
      </c>
      <c r="AT6" s="12"/>
      <c r="AU6" s="12"/>
      <c r="AV6" s="12"/>
      <c r="AW6" s="12"/>
      <c r="AX6" s="12"/>
      <c r="AY6" s="12"/>
      <c r="AZ6" s="13"/>
      <c r="BA6" s="39" t="s">
        <v>6</v>
      </c>
      <c r="BB6" s="12"/>
      <c r="BC6" s="12"/>
      <c r="BD6" s="12"/>
      <c r="BE6" s="12"/>
      <c r="BF6" s="12"/>
      <c r="BG6" s="13"/>
      <c r="BH6" s="7"/>
    </row>
    <row r="7" spans="1:60" ht="101.25" customHeight="1">
      <c r="A7" s="11" t="s">
        <v>90</v>
      </c>
      <c r="B7" s="12"/>
      <c r="C7" s="12"/>
      <c r="D7" s="12"/>
      <c r="E7" s="12"/>
      <c r="F7" s="12"/>
      <c r="G7" s="12"/>
      <c r="H7" s="12"/>
      <c r="I7" s="12"/>
      <c r="J7" s="13"/>
      <c r="K7" s="11" t="s">
        <v>91</v>
      </c>
      <c r="L7" s="12"/>
      <c r="M7" s="12"/>
      <c r="N7" s="12"/>
      <c r="O7" s="12"/>
      <c r="P7" s="12"/>
      <c r="Q7" s="12"/>
      <c r="R7" s="12"/>
      <c r="S7" s="12"/>
      <c r="T7" s="13"/>
      <c r="U7" s="11" t="s">
        <v>92</v>
      </c>
      <c r="V7" s="12"/>
      <c r="W7" s="12"/>
      <c r="X7" s="12"/>
      <c r="Y7" s="12"/>
      <c r="Z7" s="12"/>
      <c r="AA7" s="12"/>
      <c r="AB7" s="13"/>
      <c r="AC7" s="14">
        <v>0.01</v>
      </c>
      <c r="AD7" s="12"/>
      <c r="AE7" s="12"/>
      <c r="AF7" s="12"/>
      <c r="AG7" s="12"/>
      <c r="AH7" s="12"/>
      <c r="AI7" s="12"/>
      <c r="AJ7" s="13"/>
      <c r="AK7" s="11" t="s">
        <v>93</v>
      </c>
      <c r="AL7" s="12"/>
      <c r="AM7" s="12"/>
      <c r="AN7" s="12"/>
      <c r="AO7" s="12"/>
      <c r="AP7" s="12"/>
      <c r="AQ7" s="12"/>
      <c r="AR7" s="13"/>
      <c r="AS7" s="11" t="s">
        <v>11</v>
      </c>
      <c r="AT7" s="12"/>
      <c r="AU7" s="12"/>
      <c r="AV7" s="12"/>
      <c r="AW7" s="12"/>
      <c r="AX7" s="12"/>
      <c r="AY7" s="12"/>
      <c r="AZ7" s="13"/>
      <c r="BA7" s="11" t="s">
        <v>12</v>
      </c>
      <c r="BB7" s="12"/>
      <c r="BC7" s="12"/>
      <c r="BD7" s="12"/>
      <c r="BE7" s="12"/>
      <c r="BF7" s="12"/>
      <c r="BG7" s="13"/>
      <c r="BH7" s="2"/>
    </row>
    <row r="22" spans="1:60" ht="15.75" customHeight="1"/>
    <row r="23" spans="1:60" ht="15.75" customHeight="1"/>
    <row r="24" spans="1:60" ht="15.75" customHeight="1"/>
    <row r="25" spans="1:60" ht="15.75" customHeight="1"/>
    <row r="26" spans="1:60" ht="15.75" customHeight="1"/>
    <row r="27" spans="1:60" ht="30" customHeight="1"/>
    <row r="28" spans="1:60" ht="28.5" customHeight="1">
      <c r="A28" s="17" t="s">
        <v>13</v>
      </c>
      <c r="B28" s="12"/>
      <c r="C28" s="12"/>
      <c r="D28" s="12"/>
      <c r="E28" s="12"/>
      <c r="F28" s="13"/>
      <c r="G28" s="15" t="s">
        <v>35</v>
      </c>
      <c r="H28" s="12"/>
      <c r="I28" s="12"/>
      <c r="J28" s="13"/>
      <c r="K28" s="15" t="s">
        <v>36</v>
      </c>
      <c r="L28" s="12"/>
      <c r="M28" s="12"/>
      <c r="N28" s="13"/>
      <c r="O28" s="15" t="s">
        <v>37</v>
      </c>
      <c r="P28" s="12"/>
      <c r="Q28" s="12"/>
      <c r="R28" s="13"/>
      <c r="S28" s="15" t="s">
        <v>38</v>
      </c>
      <c r="T28" s="12"/>
      <c r="U28" s="12"/>
      <c r="V28" s="13"/>
      <c r="W28" s="15" t="s">
        <v>39</v>
      </c>
      <c r="X28" s="12"/>
      <c r="Y28" s="12"/>
      <c r="Z28" s="13"/>
      <c r="AA28" s="15" t="s">
        <v>40</v>
      </c>
      <c r="AB28" s="12"/>
      <c r="AC28" s="12"/>
      <c r="AD28" s="13"/>
      <c r="AE28" s="15" t="s">
        <v>41</v>
      </c>
      <c r="AF28" s="12"/>
      <c r="AG28" s="12"/>
      <c r="AH28" s="13"/>
      <c r="AI28" s="15" t="s">
        <v>42</v>
      </c>
      <c r="AJ28" s="12"/>
      <c r="AK28" s="12"/>
      <c r="AL28" s="13"/>
      <c r="AM28" s="15" t="s">
        <v>43</v>
      </c>
      <c r="AN28" s="12"/>
      <c r="AO28" s="12"/>
      <c r="AP28" s="13"/>
      <c r="AQ28" s="15" t="s">
        <v>44</v>
      </c>
      <c r="AR28" s="12"/>
      <c r="AS28" s="12"/>
      <c r="AT28" s="13"/>
      <c r="AU28" s="15" t="s">
        <v>45</v>
      </c>
      <c r="AV28" s="12"/>
      <c r="AW28" s="12"/>
      <c r="AX28" s="13"/>
      <c r="AY28" s="15" t="s">
        <v>46</v>
      </c>
      <c r="AZ28" s="12"/>
      <c r="BA28" s="12"/>
      <c r="BB28" s="13"/>
      <c r="BC28" s="16" t="s">
        <v>87</v>
      </c>
      <c r="BD28" s="12"/>
      <c r="BE28" s="12"/>
      <c r="BF28" s="12"/>
      <c r="BG28" s="12"/>
      <c r="BH28" s="13"/>
    </row>
    <row r="29" spans="1:60" ht="58.5" customHeight="1">
      <c r="A29" s="15" t="s">
        <v>88</v>
      </c>
      <c r="B29" s="12"/>
      <c r="C29" s="12"/>
      <c r="D29" s="12"/>
      <c r="E29" s="12"/>
      <c r="F29" s="13"/>
      <c r="G29" s="40"/>
      <c r="H29" s="12"/>
      <c r="I29" s="12"/>
      <c r="J29" s="13"/>
      <c r="K29" s="18"/>
      <c r="L29" s="12"/>
      <c r="M29" s="12"/>
      <c r="N29" s="13"/>
      <c r="O29" s="18"/>
      <c r="P29" s="12"/>
      <c r="Q29" s="12"/>
      <c r="R29" s="13"/>
      <c r="S29" s="18"/>
      <c r="T29" s="12"/>
      <c r="U29" s="12"/>
      <c r="V29" s="13"/>
      <c r="W29" s="40"/>
      <c r="X29" s="12"/>
      <c r="Y29" s="12"/>
      <c r="Z29" s="13"/>
      <c r="AA29" s="18"/>
      <c r="AB29" s="12"/>
      <c r="AC29" s="12"/>
      <c r="AD29" s="13"/>
      <c r="AE29" s="40"/>
      <c r="AF29" s="12"/>
      <c r="AG29" s="12"/>
      <c r="AH29" s="13"/>
      <c r="AI29" s="18"/>
      <c r="AJ29" s="12"/>
      <c r="AK29" s="12"/>
      <c r="AL29" s="13"/>
      <c r="AM29" s="18"/>
      <c r="AN29" s="12"/>
      <c r="AO29" s="12"/>
      <c r="AP29" s="13"/>
      <c r="AQ29" s="18"/>
      <c r="AR29" s="12"/>
      <c r="AS29" s="12"/>
      <c r="AT29" s="13"/>
      <c r="AU29" s="18"/>
      <c r="AV29" s="12"/>
      <c r="AW29" s="12"/>
      <c r="AX29" s="13"/>
      <c r="AY29" s="18"/>
      <c r="AZ29" s="12"/>
      <c r="BA29" s="12"/>
      <c r="BB29" s="13"/>
      <c r="BC29" s="38"/>
      <c r="BD29" s="12"/>
      <c r="BE29" s="12"/>
      <c r="BF29" s="12"/>
      <c r="BG29" s="12"/>
      <c r="BH29" s="13"/>
    </row>
    <row r="30" spans="1:60" ht="30" customHeight="1">
      <c r="A30" s="15" t="s">
        <v>49</v>
      </c>
      <c r="B30" s="12"/>
      <c r="C30" s="12"/>
      <c r="D30" s="12"/>
      <c r="E30" s="12"/>
      <c r="F30" s="13"/>
      <c r="G30" s="18"/>
      <c r="H30" s="12"/>
      <c r="I30" s="12"/>
      <c r="J30" s="13"/>
      <c r="K30" s="18"/>
      <c r="L30" s="12"/>
      <c r="M30" s="12"/>
      <c r="N30" s="13"/>
      <c r="O30" s="18"/>
      <c r="P30" s="12"/>
      <c r="Q30" s="12"/>
      <c r="R30" s="13"/>
      <c r="S30" s="18"/>
      <c r="T30" s="12"/>
      <c r="U30" s="12"/>
      <c r="V30" s="13"/>
      <c r="W30" s="18"/>
      <c r="X30" s="12"/>
      <c r="Y30" s="12"/>
      <c r="Z30" s="13"/>
      <c r="AA30" s="18"/>
      <c r="AB30" s="12"/>
      <c r="AC30" s="12"/>
      <c r="AD30" s="13"/>
      <c r="AE30" s="18"/>
      <c r="AF30" s="12"/>
      <c r="AG30" s="12"/>
      <c r="AH30" s="13"/>
      <c r="AI30" s="18"/>
      <c r="AJ30" s="12"/>
      <c r="AK30" s="12"/>
      <c r="AL30" s="13"/>
      <c r="AM30" s="18"/>
      <c r="AN30" s="12"/>
      <c r="AO30" s="12"/>
      <c r="AP30" s="13"/>
      <c r="AQ30" s="18"/>
      <c r="AR30" s="12"/>
      <c r="AS30" s="12"/>
      <c r="AT30" s="13"/>
      <c r="AU30" s="18"/>
      <c r="AV30" s="12"/>
      <c r="AW30" s="12"/>
      <c r="AX30" s="13"/>
      <c r="AY30" s="18"/>
      <c r="AZ30" s="12"/>
      <c r="BA30" s="12"/>
      <c r="BB30" s="13"/>
      <c r="BC30" s="38"/>
      <c r="BD30" s="12"/>
      <c r="BE30" s="12"/>
      <c r="BF30" s="12"/>
      <c r="BG30" s="12"/>
      <c r="BH30" s="13"/>
    </row>
    <row r="31" spans="1:60" ht="27" customHeight="1">
      <c r="A31" s="20" t="s">
        <v>89</v>
      </c>
      <c r="B31" s="21"/>
      <c r="C31" s="21"/>
      <c r="D31" s="21"/>
      <c r="E31" s="21"/>
      <c r="F31" s="22"/>
      <c r="G31" s="15" t="s">
        <v>35</v>
      </c>
      <c r="H31" s="12"/>
      <c r="I31" s="12"/>
      <c r="J31" s="13"/>
      <c r="K31" s="15" t="s">
        <v>36</v>
      </c>
      <c r="L31" s="12"/>
      <c r="M31" s="12"/>
      <c r="N31" s="13"/>
      <c r="O31" s="15" t="s">
        <v>37</v>
      </c>
      <c r="P31" s="12"/>
      <c r="Q31" s="12"/>
      <c r="R31" s="13"/>
      <c r="S31" s="15" t="s">
        <v>38</v>
      </c>
      <c r="T31" s="12"/>
      <c r="U31" s="12"/>
      <c r="V31" s="13"/>
      <c r="W31" s="15" t="s">
        <v>39</v>
      </c>
      <c r="X31" s="12"/>
      <c r="Y31" s="12"/>
      <c r="Z31" s="13"/>
      <c r="AA31" s="15" t="s">
        <v>40</v>
      </c>
      <c r="AB31" s="12"/>
      <c r="AC31" s="12"/>
      <c r="AD31" s="13"/>
      <c r="AE31" s="15" t="s">
        <v>41</v>
      </c>
      <c r="AF31" s="12"/>
      <c r="AG31" s="12"/>
      <c r="AH31" s="13"/>
      <c r="AI31" s="15" t="s">
        <v>42</v>
      </c>
      <c r="AJ31" s="12"/>
      <c r="AK31" s="12"/>
      <c r="AL31" s="13"/>
      <c r="AM31" s="15" t="s">
        <v>43</v>
      </c>
      <c r="AN31" s="12"/>
      <c r="AO31" s="12"/>
      <c r="AP31" s="13"/>
      <c r="AQ31" s="15" t="s">
        <v>44</v>
      </c>
      <c r="AR31" s="12"/>
      <c r="AS31" s="12"/>
      <c r="AT31" s="13"/>
      <c r="AU31" s="15" t="s">
        <v>45</v>
      </c>
      <c r="AV31" s="12"/>
      <c r="AW31" s="12"/>
      <c r="AX31" s="13"/>
      <c r="AY31" s="15" t="s">
        <v>46</v>
      </c>
      <c r="AZ31" s="12"/>
      <c r="BA31" s="12"/>
      <c r="BB31" s="13"/>
      <c r="BC31" s="16" t="s">
        <v>50</v>
      </c>
      <c r="BD31" s="12"/>
      <c r="BE31" s="12"/>
      <c r="BF31" s="12"/>
      <c r="BG31" s="12"/>
      <c r="BH31" s="13"/>
    </row>
    <row r="32" spans="1:60" ht="15.75" customHeight="1">
      <c r="A32" s="23"/>
      <c r="B32" s="24"/>
      <c r="C32" s="24"/>
      <c r="D32" s="24"/>
      <c r="E32" s="24"/>
      <c r="F32" s="25"/>
      <c r="G32" s="32" t="str">
        <f>IFERROR(G29/G30,"")</f>
        <v/>
      </c>
      <c r="H32" s="12"/>
      <c r="I32" s="12"/>
      <c r="J32" s="13"/>
      <c r="K32" s="32" t="str">
        <f>IFERROR(K29/K30,"")</f>
        <v/>
      </c>
      <c r="L32" s="12"/>
      <c r="M32" s="12"/>
      <c r="N32" s="13"/>
      <c r="O32" s="32" t="str">
        <f>IFERROR(O29/O30,"")</f>
        <v/>
      </c>
      <c r="P32" s="12"/>
      <c r="Q32" s="12"/>
      <c r="R32" s="13"/>
      <c r="S32" s="32" t="str">
        <f>IFERROR(S29/S30,"")</f>
        <v/>
      </c>
      <c r="T32" s="12"/>
      <c r="U32" s="12"/>
      <c r="V32" s="13"/>
      <c r="W32" s="32" t="str">
        <f>IFERROR(W29/W30,"")</f>
        <v/>
      </c>
      <c r="X32" s="12"/>
      <c r="Y32" s="12"/>
      <c r="Z32" s="13"/>
      <c r="AA32" s="32" t="str">
        <f>IFERROR(AA29/AA30,"")</f>
        <v/>
      </c>
      <c r="AB32" s="12"/>
      <c r="AC32" s="12"/>
      <c r="AD32" s="13"/>
      <c r="AE32" s="32" t="str">
        <f>IFERROR(AE29/AE30,"")</f>
        <v/>
      </c>
      <c r="AF32" s="12"/>
      <c r="AG32" s="12"/>
      <c r="AH32" s="13"/>
      <c r="AI32" s="32" t="str">
        <f>IFERROR(AI29/AI30,"")</f>
        <v/>
      </c>
      <c r="AJ32" s="12"/>
      <c r="AK32" s="12"/>
      <c r="AL32" s="13"/>
      <c r="AM32" s="32" t="str">
        <f>IFERROR(AM29/AM30,"")</f>
        <v/>
      </c>
      <c r="AN32" s="12"/>
      <c r="AO32" s="12"/>
      <c r="AP32" s="13"/>
      <c r="AQ32" s="32" t="str">
        <f>IFERROR(AQ29/AQ30,"")</f>
        <v/>
      </c>
      <c r="AR32" s="12"/>
      <c r="AS32" s="12"/>
      <c r="AT32" s="13"/>
      <c r="AU32" s="32" t="str">
        <f>IFERROR(AU29/AU30,"")</f>
        <v/>
      </c>
      <c r="AV32" s="12"/>
      <c r="AW32" s="12"/>
      <c r="AX32" s="13"/>
      <c r="AY32" s="32" t="str">
        <f>IFERROR(AY29/AY30,"")</f>
        <v/>
      </c>
      <c r="AZ32" s="12"/>
      <c r="BA32" s="12"/>
      <c r="BB32" s="13"/>
      <c r="BC32" s="27" t="str">
        <f>+IFERROR(BC29/BC30,"")</f>
        <v/>
      </c>
      <c r="BD32" s="12"/>
      <c r="BE32" s="12"/>
      <c r="BF32" s="12"/>
      <c r="BG32" s="12"/>
      <c r="BH32" s="13"/>
    </row>
    <row r="33" spans="1:60" ht="15" customHeight="1">
      <c r="A33" s="20" t="s">
        <v>51</v>
      </c>
      <c r="B33" s="21"/>
      <c r="C33" s="21"/>
      <c r="D33" s="21"/>
      <c r="E33" s="21"/>
      <c r="F33" s="22"/>
      <c r="G33" s="15" t="s">
        <v>35</v>
      </c>
      <c r="H33" s="12"/>
      <c r="I33" s="12"/>
      <c r="J33" s="13"/>
      <c r="K33" s="15" t="s">
        <v>36</v>
      </c>
      <c r="L33" s="12"/>
      <c r="M33" s="12"/>
      <c r="N33" s="13"/>
      <c r="O33" s="15" t="s">
        <v>37</v>
      </c>
      <c r="P33" s="12"/>
      <c r="Q33" s="12"/>
      <c r="R33" s="13"/>
      <c r="S33" s="15" t="s">
        <v>38</v>
      </c>
      <c r="T33" s="12"/>
      <c r="U33" s="12"/>
      <c r="V33" s="13"/>
      <c r="W33" s="15" t="s">
        <v>39</v>
      </c>
      <c r="X33" s="12"/>
      <c r="Y33" s="12"/>
      <c r="Z33" s="13"/>
      <c r="AA33" s="15" t="s">
        <v>40</v>
      </c>
      <c r="AB33" s="12"/>
      <c r="AC33" s="12"/>
      <c r="AD33" s="13"/>
      <c r="AE33" s="15" t="s">
        <v>41</v>
      </c>
      <c r="AF33" s="12"/>
      <c r="AG33" s="12"/>
      <c r="AH33" s="13"/>
      <c r="AI33" s="15" t="s">
        <v>42</v>
      </c>
      <c r="AJ33" s="12"/>
      <c r="AK33" s="12"/>
      <c r="AL33" s="13"/>
      <c r="AM33" s="15" t="s">
        <v>43</v>
      </c>
      <c r="AN33" s="12"/>
      <c r="AO33" s="12"/>
      <c r="AP33" s="13"/>
      <c r="AQ33" s="15" t="s">
        <v>44</v>
      </c>
      <c r="AR33" s="12"/>
      <c r="AS33" s="12"/>
      <c r="AT33" s="13"/>
      <c r="AU33" s="15" t="s">
        <v>45</v>
      </c>
      <c r="AV33" s="12"/>
      <c r="AW33" s="12"/>
      <c r="AX33" s="13"/>
      <c r="AY33" s="15" t="s">
        <v>46</v>
      </c>
      <c r="AZ33" s="12"/>
      <c r="BA33" s="12"/>
      <c r="BB33" s="13"/>
      <c r="BC33" s="16" t="s">
        <v>50</v>
      </c>
      <c r="BD33" s="12"/>
      <c r="BE33" s="12"/>
      <c r="BF33" s="12"/>
      <c r="BG33" s="12"/>
      <c r="BH33" s="13"/>
    </row>
    <row r="34" spans="1:60" ht="15.75" customHeight="1">
      <c r="A34" s="23"/>
      <c r="B34" s="24"/>
      <c r="C34" s="24"/>
      <c r="D34" s="24"/>
      <c r="E34" s="24"/>
      <c r="F34" s="25"/>
      <c r="G34" s="32" t="str">
        <f>+G32</f>
        <v/>
      </c>
      <c r="H34" s="12"/>
      <c r="I34" s="12"/>
      <c r="J34" s="13"/>
      <c r="K34" s="32" t="str">
        <f>+IFERROR(SUMIF(G29:N29,"&gt;0")/SUMIF(G30:N30,"&gt;0"),"")</f>
        <v/>
      </c>
      <c r="L34" s="12"/>
      <c r="M34" s="12"/>
      <c r="N34" s="13"/>
      <c r="O34" s="32" t="str">
        <f>+IFERROR(SUMIF(G29:R29,"&gt;0")/SUMIF(G30:R30,"&gt;0"),"")</f>
        <v/>
      </c>
      <c r="P34" s="12"/>
      <c r="Q34" s="12"/>
      <c r="R34" s="13"/>
      <c r="S34" s="32" t="str">
        <f>+IFERROR(SUMIF(G29:V29,"&gt;0")/SUMIF(G30:V30,"&gt;0"),"")</f>
        <v/>
      </c>
      <c r="T34" s="12"/>
      <c r="U34" s="12"/>
      <c r="V34" s="13"/>
      <c r="W34" s="32" t="str">
        <f>+IFERROR(SUMIF(G29:Z29,"&gt;0")/SUMIF(G30:Z30,"&gt;0"),"")</f>
        <v/>
      </c>
      <c r="X34" s="12"/>
      <c r="Y34" s="12"/>
      <c r="Z34" s="13"/>
      <c r="AA34" s="32" t="str">
        <f>+IFERROR(SUMIF(G29:AD29,"&gt;0")/SUMIF(G30:AD30,"&gt;0"),"")</f>
        <v/>
      </c>
      <c r="AB34" s="12"/>
      <c r="AC34" s="12"/>
      <c r="AD34" s="13"/>
      <c r="AE34" s="32" t="str">
        <f>+IFERROR(SUMIF(G29:AH29,"&gt;0")/SUMIF(G30:AH30,"&gt;0"),"")</f>
        <v/>
      </c>
      <c r="AF34" s="12"/>
      <c r="AG34" s="12"/>
      <c r="AH34" s="13"/>
      <c r="AI34" s="32" t="str">
        <f>+IFERROR(SUMIF(G29:AL29,"&gt;0")/SUMIF(G30:AL30,"&gt;0"),"")</f>
        <v/>
      </c>
      <c r="AJ34" s="12"/>
      <c r="AK34" s="12"/>
      <c r="AL34" s="13"/>
      <c r="AM34" s="32" t="str">
        <f>+IFERROR(SUMIF(G29:AP29,"&gt;0")/SUMIF(G30:AP30,"&gt;0"),"")</f>
        <v/>
      </c>
      <c r="AN34" s="12"/>
      <c r="AO34" s="12"/>
      <c r="AP34" s="13"/>
      <c r="AQ34" s="32" t="str">
        <f>+IFERROR(SUMIF(G29:AT29,"&gt;0")/SUMIF(G30:AT30,"&gt;0"),"")</f>
        <v/>
      </c>
      <c r="AR34" s="12"/>
      <c r="AS34" s="12"/>
      <c r="AT34" s="13"/>
      <c r="AU34" s="32" t="str">
        <f>+IFERROR(SUMIF(G29:AX29,"&gt;0")/SUMIF(G30:AX30,"&gt;0"),"")</f>
        <v/>
      </c>
      <c r="AV34" s="12"/>
      <c r="AW34" s="12"/>
      <c r="AX34" s="13"/>
      <c r="AY34" s="32" t="str">
        <f>+IFERROR(SUMIF(G29:BB29,"&gt;0")/SUMIF(G30:BB30,"&gt;0"),"")</f>
        <v/>
      </c>
      <c r="AZ34" s="12"/>
      <c r="BA34" s="12"/>
      <c r="BB34" s="13"/>
      <c r="BC34" s="30" t="str">
        <f>+BC32</f>
        <v/>
      </c>
      <c r="BD34" s="12"/>
      <c r="BE34" s="12"/>
      <c r="BF34" s="12"/>
      <c r="BG34" s="12"/>
      <c r="BH34" s="13"/>
    </row>
    <row r="35" spans="1:60" ht="15.75" customHeight="1"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60" ht="15.75" customHeight="1">
      <c r="A36" s="33" t="s">
        <v>52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</row>
    <row r="37" spans="1:60" ht="15.75" customHeight="1">
      <c r="A37" s="37" t="s">
        <v>53</v>
      </c>
      <c r="B37" s="12"/>
      <c r="C37" s="12"/>
      <c r="D37" s="12"/>
      <c r="E37" s="12"/>
      <c r="F37" s="13"/>
      <c r="G37" s="3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3"/>
    </row>
    <row r="38" spans="1:60" ht="15.75" customHeight="1">
      <c r="A38" s="37" t="s">
        <v>54</v>
      </c>
      <c r="B38" s="12"/>
      <c r="C38" s="12"/>
      <c r="D38" s="12"/>
      <c r="E38" s="12"/>
      <c r="F38" s="13"/>
      <c r="G38" s="3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ht="15.75" customHeight="1">
      <c r="A39" s="37" t="s">
        <v>55</v>
      </c>
      <c r="B39" s="12"/>
      <c r="C39" s="12"/>
      <c r="D39" s="12"/>
      <c r="E39" s="12"/>
      <c r="F39" s="13"/>
      <c r="G39" s="3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3"/>
    </row>
    <row r="40" spans="1:60" ht="15.75" customHeight="1">
      <c r="A40" s="37" t="s">
        <v>56</v>
      </c>
      <c r="B40" s="12"/>
      <c r="C40" s="12"/>
      <c r="D40" s="12"/>
      <c r="E40" s="12"/>
      <c r="F40" s="13"/>
      <c r="G40" s="36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ht="15.75" customHeight="1">
      <c r="A41" s="37" t="s">
        <v>57</v>
      </c>
      <c r="B41" s="12"/>
      <c r="C41" s="12"/>
      <c r="D41" s="12"/>
      <c r="E41" s="12"/>
      <c r="F41" s="13"/>
      <c r="G41" s="3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ht="15.75" customHeight="1">
      <c r="A42" s="37" t="s">
        <v>58</v>
      </c>
      <c r="B42" s="12"/>
      <c r="C42" s="12"/>
      <c r="D42" s="12"/>
      <c r="E42" s="12"/>
      <c r="F42" s="13"/>
      <c r="G42" s="3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ht="15.75" customHeight="1">
      <c r="A43" s="37" t="s">
        <v>59</v>
      </c>
      <c r="B43" s="12"/>
      <c r="C43" s="12"/>
      <c r="D43" s="12"/>
      <c r="E43" s="12"/>
      <c r="F43" s="13"/>
      <c r="G43" s="3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3"/>
    </row>
    <row r="44" spans="1:60" ht="15.75" customHeight="1">
      <c r="A44" s="37" t="s">
        <v>60</v>
      </c>
      <c r="B44" s="12"/>
      <c r="C44" s="12"/>
      <c r="D44" s="12"/>
      <c r="E44" s="12"/>
      <c r="F44" s="13"/>
      <c r="G44" s="3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ht="15.75" customHeight="1">
      <c r="A45" s="37" t="s">
        <v>61</v>
      </c>
      <c r="B45" s="12"/>
      <c r="C45" s="12"/>
      <c r="D45" s="12"/>
      <c r="E45" s="12"/>
      <c r="F45" s="13"/>
      <c r="G45" s="3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3"/>
    </row>
    <row r="46" spans="1:60" ht="15.75" customHeight="1">
      <c r="A46" s="37" t="s">
        <v>62</v>
      </c>
      <c r="B46" s="12"/>
      <c r="C46" s="12"/>
      <c r="D46" s="12"/>
      <c r="E46" s="12"/>
      <c r="F46" s="13"/>
      <c r="G46" s="2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ht="15.75" customHeight="1">
      <c r="A47" s="37" t="s">
        <v>63</v>
      </c>
      <c r="B47" s="12"/>
      <c r="C47" s="12"/>
      <c r="D47" s="12"/>
      <c r="E47" s="12"/>
      <c r="F47" s="13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ht="43.5" customHeight="1">
      <c r="A48" s="37" t="s">
        <v>64</v>
      </c>
      <c r="B48" s="12"/>
      <c r="C48" s="12"/>
      <c r="D48" s="12"/>
      <c r="E48" s="12"/>
      <c r="F48" s="13"/>
      <c r="G48" s="36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41">
    <mergeCell ref="A47:F47"/>
    <mergeCell ref="A48:F48"/>
    <mergeCell ref="G48:BH48"/>
    <mergeCell ref="BC33:BH33"/>
    <mergeCell ref="G30:J30"/>
    <mergeCell ref="G31:J31"/>
    <mergeCell ref="A33:F34"/>
    <mergeCell ref="G33:J33"/>
    <mergeCell ref="G34:J34"/>
    <mergeCell ref="A37:F37"/>
    <mergeCell ref="A38:F38"/>
    <mergeCell ref="A45:F45"/>
    <mergeCell ref="G47:BH47"/>
    <mergeCell ref="A39:F39"/>
    <mergeCell ref="A40:F40"/>
    <mergeCell ref="A41:F41"/>
    <mergeCell ref="A42:F42"/>
    <mergeCell ref="A43:F43"/>
    <mergeCell ref="A44:F44"/>
    <mergeCell ref="G45:BH45"/>
    <mergeCell ref="AY31:BB31"/>
    <mergeCell ref="BC31:BH31"/>
    <mergeCell ref="S31:V31"/>
    <mergeCell ref="W31:Z31"/>
    <mergeCell ref="AU33:AX33"/>
    <mergeCell ref="AY33:BB33"/>
    <mergeCell ref="AE31:AH31"/>
    <mergeCell ref="AI31:AL31"/>
    <mergeCell ref="AM31:AP31"/>
    <mergeCell ref="AQ31:AT31"/>
    <mergeCell ref="AU31:AX31"/>
    <mergeCell ref="AA31:AD31"/>
    <mergeCell ref="AE32:AH32"/>
    <mergeCell ref="AI32:AL32"/>
    <mergeCell ref="AM32:AP32"/>
    <mergeCell ref="AQ32:AT32"/>
    <mergeCell ref="AU32:AX32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G46:BH46"/>
    <mergeCell ref="A46:F46"/>
    <mergeCell ref="BC34:BH34"/>
    <mergeCell ref="K34:N34"/>
    <mergeCell ref="O34:R34"/>
    <mergeCell ref="S34:V34"/>
    <mergeCell ref="W34:Z34"/>
    <mergeCell ref="AA34:AD34"/>
    <mergeCell ref="AE34:AH34"/>
    <mergeCell ref="AI34:AL34"/>
    <mergeCell ref="G43:BH43"/>
    <mergeCell ref="AM34:AP34"/>
    <mergeCell ref="AQ34:AT34"/>
    <mergeCell ref="AU34:AX34"/>
    <mergeCell ref="AY34:BB34"/>
    <mergeCell ref="G44:BH44"/>
    <mergeCell ref="A36:BH36"/>
    <mergeCell ref="G37:BH37"/>
    <mergeCell ref="G38:BH38"/>
    <mergeCell ref="G39:BH39"/>
    <mergeCell ref="G40:BH40"/>
    <mergeCell ref="G41:BH41"/>
    <mergeCell ref="G42:BH42"/>
    <mergeCell ref="AE30:AH30"/>
    <mergeCell ref="AI30:AL30"/>
    <mergeCell ref="AM30:AP30"/>
    <mergeCell ref="AQ30:AT30"/>
    <mergeCell ref="AU30:AX30"/>
    <mergeCell ref="AY30:BB30"/>
    <mergeCell ref="BC30:BH30"/>
    <mergeCell ref="A31:F32"/>
    <mergeCell ref="G32:J32"/>
    <mergeCell ref="K32:N32"/>
    <mergeCell ref="O32:R32"/>
    <mergeCell ref="S32:V32"/>
    <mergeCell ref="W32:Z32"/>
    <mergeCell ref="AA32:AD32"/>
    <mergeCell ref="K31:N31"/>
    <mergeCell ref="O31:R31"/>
    <mergeCell ref="A30:F30"/>
    <mergeCell ref="K30:N30"/>
    <mergeCell ref="O30:R30"/>
    <mergeCell ref="S30:V30"/>
    <mergeCell ref="W30:Z30"/>
    <mergeCell ref="AA30:AD30"/>
    <mergeCell ref="BC32:BH32"/>
    <mergeCell ref="AY32:BB32"/>
    <mergeCell ref="AE29:AH29"/>
    <mergeCell ref="AI29:AL29"/>
    <mergeCell ref="AM29:AP29"/>
    <mergeCell ref="AQ29:AT29"/>
    <mergeCell ref="AU29:AX29"/>
    <mergeCell ref="AY29:BB29"/>
    <mergeCell ref="BC29:BH29"/>
    <mergeCell ref="A29:F29"/>
    <mergeCell ref="G29:J29"/>
    <mergeCell ref="K29:N29"/>
    <mergeCell ref="O29:R29"/>
    <mergeCell ref="S29:V29"/>
    <mergeCell ref="W29:Z29"/>
    <mergeCell ref="AA29:AD29"/>
    <mergeCell ref="A7:J7"/>
    <mergeCell ref="K7:T7"/>
    <mergeCell ref="U7:AB7"/>
    <mergeCell ref="AC7:AJ7"/>
    <mergeCell ref="AK7:AR7"/>
    <mergeCell ref="AS7:AZ7"/>
    <mergeCell ref="BA7:BG7"/>
    <mergeCell ref="AE28:AH28"/>
    <mergeCell ref="AI28:AL28"/>
    <mergeCell ref="AM28:AP28"/>
    <mergeCell ref="AQ28:AT28"/>
    <mergeCell ref="AU28:AX28"/>
    <mergeCell ref="AY28:BB28"/>
    <mergeCell ref="BC28:BH28"/>
    <mergeCell ref="A28:F28"/>
    <mergeCell ref="G28:J28"/>
    <mergeCell ref="K28:N28"/>
    <mergeCell ref="O28:R28"/>
    <mergeCell ref="S28:V28"/>
    <mergeCell ref="W28:Z28"/>
    <mergeCell ref="AA28:AD28"/>
    <mergeCell ref="A1:H4"/>
    <mergeCell ref="I1:AY4"/>
    <mergeCell ref="AZ1:BG1"/>
    <mergeCell ref="AZ2:BG2"/>
    <mergeCell ref="AZ3:BG3"/>
    <mergeCell ref="AZ4:BG4"/>
    <mergeCell ref="A6:J6"/>
    <mergeCell ref="K6:T6"/>
    <mergeCell ref="U6:AB6"/>
    <mergeCell ref="AC6:AJ6"/>
    <mergeCell ref="AK6:AR6"/>
    <mergeCell ref="AS6:AZ6"/>
    <mergeCell ref="BA6:BG6"/>
  </mergeCells>
  <pageMargins left="0.7" right="0.7" top="0.75" bottom="0.75" header="0" footer="0"/>
  <pageSetup scale="71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1"/>
  <sheetViews>
    <sheetView tabSelected="1" workbookViewId="0">
      <selection activeCell="I1" sqref="I1:AY4"/>
    </sheetView>
  </sheetViews>
  <sheetFormatPr baseColWidth="10" defaultColWidth="12.75" defaultRowHeight="15" customHeight="1"/>
  <cols>
    <col min="1" max="5" width="1.875" customWidth="1"/>
    <col min="6" max="6" width="2.875" customWidth="1"/>
    <col min="7" max="10" width="1.875" customWidth="1"/>
    <col min="11" max="12" width="2" customWidth="1"/>
    <col min="13" max="17" width="1.875" customWidth="1"/>
    <col min="18" max="18" width="2" customWidth="1"/>
    <col min="19" max="55" width="1.875" customWidth="1"/>
    <col min="56" max="56" width="1.125" customWidth="1"/>
    <col min="57" max="57" width="5.75" customWidth="1"/>
    <col min="58" max="58" width="2.125" customWidth="1"/>
    <col min="59" max="59" width="5.125" customWidth="1"/>
    <col min="60" max="60" width="1.875" customWidth="1"/>
  </cols>
  <sheetData>
    <row r="1" spans="1:60" ht="23.25" customHeight="1">
      <c r="A1" s="9"/>
      <c r="B1" s="9"/>
      <c r="C1" s="9"/>
      <c r="D1" s="9"/>
      <c r="E1" s="9"/>
      <c r="F1" s="9"/>
      <c r="G1" s="9"/>
      <c r="H1" s="9"/>
      <c r="I1" s="10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8" t="s">
        <v>102</v>
      </c>
      <c r="BA1" s="8"/>
      <c r="BB1" s="8"/>
      <c r="BC1" s="8"/>
      <c r="BD1" s="8"/>
      <c r="BE1" s="8"/>
      <c r="BF1" s="8"/>
      <c r="BG1" s="8"/>
    </row>
    <row r="2" spans="1:60" ht="20.100000000000001" customHeight="1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8" t="s">
        <v>105</v>
      </c>
      <c r="BA2" s="8"/>
      <c r="BB2" s="8"/>
      <c r="BC2" s="8"/>
      <c r="BD2" s="8"/>
      <c r="BE2" s="8"/>
      <c r="BF2" s="8"/>
      <c r="BG2" s="8"/>
    </row>
    <row r="3" spans="1:60" ht="27" customHeight="1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8" t="s">
        <v>104</v>
      </c>
      <c r="BA3" s="8"/>
      <c r="BB3" s="8"/>
      <c r="BC3" s="8"/>
      <c r="BD3" s="8"/>
      <c r="BE3" s="8"/>
      <c r="BF3" s="8"/>
      <c r="BG3" s="8"/>
    </row>
    <row r="4" spans="1:60" ht="20.100000000000001" customHeight="1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8" t="s">
        <v>100</v>
      </c>
      <c r="BA4" s="8"/>
      <c r="BB4" s="8"/>
      <c r="BC4" s="8"/>
      <c r="BD4" s="8"/>
      <c r="BE4" s="8"/>
      <c r="BF4" s="8"/>
      <c r="BG4" s="8"/>
    </row>
    <row r="5" spans="1:60" ht="23.45" customHeight="1"/>
    <row r="6" spans="1:60" ht="30" customHeight="1">
      <c r="A6" s="39" t="s">
        <v>0</v>
      </c>
      <c r="B6" s="12"/>
      <c r="C6" s="12"/>
      <c r="D6" s="12"/>
      <c r="E6" s="12"/>
      <c r="F6" s="12"/>
      <c r="G6" s="12"/>
      <c r="H6" s="12"/>
      <c r="I6" s="12"/>
      <c r="J6" s="13"/>
      <c r="K6" s="39" t="s">
        <v>1</v>
      </c>
      <c r="L6" s="12"/>
      <c r="M6" s="12"/>
      <c r="N6" s="12"/>
      <c r="O6" s="12"/>
      <c r="P6" s="12"/>
      <c r="Q6" s="12"/>
      <c r="R6" s="12"/>
      <c r="S6" s="12"/>
      <c r="T6" s="13"/>
      <c r="U6" s="39" t="s">
        <v>2</v>
      </c>
      <c r="V6" s="12"/>
      <c r="W6" s="12"/>
      <c r="X6" s="12"/>
      <c r="Y6" s="12"/>
      <c r="Z6" s="12"/>
      <c r="AA6" s="12"/>
      <c r="AB6" s="13"/>
      <c r="AC6" s="39" t="s">
        <v>3</v>
      </c>
      <c r="AD6" s="12"/>
      <c r="AE6" s="12"/>
      <c r="AF6" s="12"/>
      <c r="AG6" s="12"/>
      <c r="AH6" s="12"/>
      <c r="AI6" s="12"/>
      <c r="AJ6" s="13"/>
      <c r="AK6" s="39" t="s">
        <v>4</v>
      </c>
      <c r="AL6" s="12"/>
      <c r="AM6" s="12"/>
      <c r="AN6" s="12"/>
      <c r="AO6" s="12"/>
      <c r="AP6" s="12"/>
      <c r="AQ6" s="12"/>
      <c r="AR6" s="13"/>
      <c r="AS6" s="39" t="s">
        <v>5</v>
      </c>
      <c r="AT6" s="12"/>
      <c r="AU6" s="12"/>
      <c r="AV6" s="12"/>
      <c r="AW6" s="12"/>
      <c r="AX6" s="12"/>
      <c r="AY6" s="12"/>
      <c r="AZ6" s="13"/>
      <c r="BA6" s="39" t="s">
        <v>6</v>
      </c>
      <c r="BB6" s="12"/>
      <c r="BC6" s="12"/>
      <c r="BD6" s="12"/>
      <c r="BE6" s="12"/>
      <c r="BF6" s="12"/>
      <c r="BG6" s="13"/>
      <c r="BH6" s="7"/>
    </row>
    <row r="7" spans="1:60" ht="101.25" customHeight="1">
      <c r="A7" s="39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39" t="s">
        <v>94</v>
      </c>
      <c r="L7" s="12"/>
      <c r="M7" s="12"/>
      <c r="N7" s="12"/>
      <c r="O7" s="12"/>
      <c r="P7" s="12"/>
      <c r="Q7" s="12"/>
      <c r="R7" s="12"/>
      <c r="S7" s="12"/>
      <c r="T7" s="13"/>
      <c r="U7" s="39" t="s">
        <v>92</v>
      </c>
      <c r="V7" s="12"/>
      <c r="W7" s="12"/>
      <c r="X7" s="12"/>
      <c r="Y7" s="12"/>
      <c r="Z7" s="12"/>
      <c r="AA7" s="12"/>
      <c r="AB7" s="13"/>
      <c r="AC7" s="77">
        <v>0.04</v>
      </c>
      <c r="AD7" s="12"/>
      <c r="AE7" s="12"/>
      <c r="AF7" s="12"/>
      <c r="AG7" s="12"/>
      <c r="AH7" s="12"/>
      <c r="AI7" s="12"/>
      <c r="AJ7" s="13"/>
      <c r="AK7" s="39" t="s">
        <v>10</v>
      </c>
      <c r="AL7" s="12"/>
      <c r="AM7" s="12"/>
      <c r="AN7" s="12"/>
      <c r="AO7" s="12"/>
      <c r="AP7" s="12"/>
      <c r="AQ7" s="12"/>
      <c r="AR7" s="13"/>
      <c r="AS7" s="39" t="s">
        <v>11</v>
      </c>
      <c r="AT7" s="12"/>
      <c r="AU7" s="12"/>
      <c r="AV7" s="12"/>
      <c r="AW7" s="12"/>
      <c r="AX7" s="12"/>
      <c r="AY7" s="12"/>
      <c r="AZ7" s="13"/>
      <c r="BA7" s="39" t="s">
        <v>12</v>
      </c>
      <c r="BB7" s="12"/>
      <c r="BC7" s="12"/>
      <c r="BD7" s="12"/>
      <c r="BE7" s="12"/>
      <c r="BF7" s="12"/>
      <c r="BG7" s="13"/>
    </row>
    <row r="22" spans="1:60" ht="15.75" customHeight="1"/>
    <row r="23" spans="1:60" ht="15.75" customHeight="1"/>
    <row r="24" spans="1:60" ht="15.75" customHeight="1"/>
    <row r="25" spans="1:60" ht="15.75" customHeight="1"/>
    <row r="26" spans="1:60" ht="15.75" customHeight="1"/>
    <row r="27" spans="1:60" ht="15.75" customHeight="1"/>
    <row r="28" spans="1:60" ht="28.5" customHeight="1">
      <c r="A28" s="17" t="s">
        <v>13</v>
      </c>
      <c r="B28" s="12"/>
      <c r="C28" s="12"/>
      <c r="D28" s="12"/>
      <c r="E28" s="12"/>
      <c r="F28" s="13"/>
      <c r="G28" s="15" t="s">
        <v>35</v>
      </c>
      <c r="H28" s="12"/>
      <c r="I28" s="12"/>
      <c r="J28" s="13"/>
      <c r="K28" s="15" t="s">
        <v>36</v>
      </c>
      <c r="L28" s="12"/>
      <c r="M28" s="12"/>
      <c r="N28" s="13"/>
      <c r="O28" s="15" t="s">
        <v>37</v>
      </c>
      <c r="P28" s="12"/>
      <c r="Q28" s="12"/>
      <c r="R28" s="13"/>
      <c r="S28" s="15" t="s">
        <v>38</v>
      </c>
      <c r="T28" s="12"/>
      <c r="U28" s="12"/>
      <c r="V28" s="13"/>
      <c r="W28" s="15" t="s">
        <v>39</v>
      </c>
      <c r="X28" s="12"/>
      <c r="Y28" s="12"/>
      <c r="Z28" s="13"/>
      <c r="AA28" s="15" t="s">
        <v>40</v>
      </c>
      <c r="AB28" s="12"/>
      <c r="AC28" s="12"/>
      <c r="AD28" s="13"/>
      <c r="AE28" s="15" t="s">
        <v>41</v>
      </c>
      <c r="AF28" s="12"/>
      <c r="AG28" s="12"/>
      <c r="AH28" s="13"/>
      <c r="AI28" s="15" t="s">
        <v>42</v>
      </c>
      <c r="AJ28" s="12"/>
      <c r="AK28" s="12"/>
      <c r="AL28" s="13"/>
      <c r="AM28" s="15" t="s">
        <v>43</v>
      </c>
      <c r="AN28" s="12"/>
      <c r="AO28" s="12"/>
      <c r="AP28" s="13"/>
      <c r="AQ28" s="15" t="s">
        <v>44</v>
      </c>
      <c r="AR28" s="12"/>
      <c r="AS28" s="12"/>
      <c r="AT28" s="13"/>
      <c r="AU28" s="15" t="s">
        <v>45</v>
      </c>
      <c r="AV28" s="12"/>
      <c r="AW28" s="12"/>
      <c r="AX28" s="13"/>
      <c r="AY28" s="15" t="s">
        <v>46</v>
      </c>
      <c r="AZ28" s="12"/>
      <c r="BA28" s="12"/>
      <c r="BB28" s="13"/>
      <c r="BC28" s="16" t="s">
        <v>87</v>
      </c>
      <c r="BD28" s="12"/>
      <c r="BE28" s="12"/>
      <c r="BF28" s="12"/>
      <c r="BG28" s="12"/>
      <c r="BH28" s="13"/>
    </row>
    <row r="29" spans="1:60" ht="35.25" customHeight="1">
      <c r="A29" s="15" t="s">
        <v>95</v>
      </c>
      <c r="B29" s="12"/>
      <c r="C29" s="12"/>
      <c r="D29" s="12"/>
      <c r="E29" s="12"/>
      <c r="F29" s="13"/>
      <c r="G29" s="40"/>
      <c r="H29" s="12"/>
      <c r="I29" s="12"/>
      <c r="J29" s="13"/>
      <c r="K29" s="18"/>
      <c r="L29" s="12"/>
      <c r="M29" s="12"/>
      <c r="N29" s="13"/>
      <c r="O29" s="18"/>
      <c r="P29" s="12"/>
      <c r="Q29" s="12"/>
      <c r="R29" s="13"/>
      <c r="S29" s="18"/>
      <c r="T29" s="12"/>
      <c r="U29" s="12"/>
      <c r="V29" s="13"/>
      <c r="W29" s="40"/>
      <c r="X29" s="12"/>
      <c r="Y29" s="12"/>
      <c r="Z29" s="13"/>
      <c r="AA29" s="18"/>
      <c r="AB29" s="12"/>
      <c r="AC29" s="12"/>
      <c r="AD29" s="13"/>
      <c r="AE29" s="40"/>
      <c r="AF29" s="12"/>
      <c r="AG29" s="12"/>
      <c r="AH29" s="13"/>
      <c r="AI29" s="18"/>
      <c r="AJ29" s="12"/>
      <c r="AK29" s="12"/>
      <c r="AL29" s="13"/>
      <c r="AM29" s="18"/>
      <c r="AN29" s="12"/>
      <c r="AO29" s="12"/>
      <c r="AP29" s="13"/>
      <c r="AQ29" s="18"/>
      <c r="AR29" s="12"/>
      <c r="AS29" s="12"/>
      <c r="AT29" s="13"/>
      <c r="AU29" s="18"/>
      <c r="AV29" s="12"/>
      <c r="AW29" s="12"/>
      <c r="AX29" s="13"/>
      <c r="AY29" s="18"/>
      <c r="AZ29" s="12"/>
      <c r="BA29" s="12"/>
      <c r="BB29" s="13"/>
      <c r="BC29" s="38">
        <f t="shared" ref="BC29:BC30" si="0">SUM(G29:BB29)</f>
        <v>0</v>
      </c>
      <c r="BD29" s="12"/>
      <c r="BE29" s="12"/>
      <c r="BF29" s="12"/>
      <c r="BG29" s="12"/>
      <c r="BH29" s="13"/>
    </row>
    <row r="30" spans="1:60" ht="30" customHeight="1">
      <c r="A30" s="15" t="s">
        <v>96</v>
      </c>
      <c r="B30" s="12"/>
      <c r="C30" s="12"/>
      <c r="D30" s="12"/>
      <c r="E30" s="12"/>
      <c r="F30" s="13"/>
      <c r="G30" s="18"/>
      <c r="H30" s="12"/>
      <c r="I30" s="12"/>
      <c r="J30" s="13"/>
      <c r="K30" s="18"/>
      <c r="L30" s="12"/>
      <c r="M30" s="12"/>
      <c r="N30" s="13"/>
      <c r="O30" s="18"/>
      <c r="P30" s="12"/>
      <c r="Q30" s="12"/>
      <c r="R30" s="13"/>
      <c r="S30" s="18"/>
      <c r="T30" s="12"/>
      <c r="U30" s="12"/>
      <c r="V30" s="13"/>
      <c r="W30" s="18"/>
      <c r="X30" s="12"/>
      <c r="Y30" s="12"/>
      <c r="Z30" s="13"/>
      <c r="AA30" s="18"/>
      <c r="AB30" s="12"/>
      <c r="AC30" s="12"/>
      <c r="AD30" s="13"/>
      <c r="AE30" s="18"/>
      <c r="AF30" s="12"/>
      <c r="AG30" s="12"/>
      <c r="AH30" s="13"/>
      <c r="AI30" s="18"/>
      <c r="AJ30" s="12"/>
      <c r="AK30" s="12"/>
      <c r="AL30" s="13"/>
      <c r="AM30" s="18"/>
      <c r="AN30" s="12"/>
      <c r="AO30" s="12"/>
      <c r="AP30" s="13"/>
      <c r="AQ30" s="18"/>
      <c r="AR30" s="12"/>
      <c r="AS30" s="12"/>
      <c r="AT30" s="13"/>
      <c r="AU30" s="18"/>
      <c r="AV30" s="12"/>
      <c r="AW30" s="12"/>
      <c r="AX30" s="13"/>
      <c r="AY30" s="18"/>
      <c r="AZ30" s="12"/>
      <c r="BA30" s="12"/>
      <c r="BB30" s="13"/>
      <c r="BC30" s="38">
        <f t="shared" si="0"/>
        <v>0</v>
      </c>
      <c r="BD30" s="12"/>
      <c r="BE30" s="12"/>
      <c r="BF30" s="12"/>
      <c r="BG30" s="12"/>
      <c r="BH30" s="13"/>
    </row>
    <row r="31" spans="1:60" ht="27" customHeight="1">
      <c r="A31" s="20" t="s">
        <v>97</v>
      </c>
      <c r="B31" s="21"/>
      <c r="C31" s="21"/>
      <c r="D31" s="21"/>
      <c r="E31" s="21"/>
      <c r="F31" s="22"/>
      <c r="G31" s="15" t="s">
        <v>35</v>
      </c>
      <c r="H31" s="12"/>
      <c r="I31" s="12"/>
      <c r="J31" s="13"/>
      <c r="K31" s="15" t="s">
        <v>36</v>
      </c>
      <c r="L31" s="12"/>
      <c r="M31" s="12"/>
      <c r="N31" s="13"/>
      <c r="O31" s="15" t="s">
        <v>37</v>
      </c>
      <c r="P31" s="12"/>
      <c r="Q31" s="12"/>
      <c r="R31" s="13"/>
      <c r="S31" s="15" t="s">
        <v>38</v>
      </c>
      <c r="T31" s="12"/>
      <c r="U31" s="12"/>
      <c r="V31" s="13"/>
      <c r="W31" s="15" t="s">
        <v>39</v>
      </c>
      <c r="X31" s="12"/>
      <c r="Y31" s="12"/>
      <c r="Z31" s="13"/>
      <c r="AA31" s="15" t="s">
        <v>40</v>
      </c>
      <c r="AB31" s="12"/>
      <c r="AC31" s="12"/>
      <c r="AD31" s="13"/>
      <c r="AE31" s="15" t="s">
        <v>41</v>
      </c>
      <c r="AF31" s="12"/>
      <c r="AG31" s="12"/>
      <c r="AH31" s="13"/>
      <c r="AI31" s="15" t="s">
        <v>42</v>
      </c>
      <c r="AJ31" s="12"/>
      <c r="AK31" s="12"/>
      <c r="AL31" s="13"/>
      <c r="AM31" s="15" t="s">
        <v>43</v>
      </c>
      <c r="AN31" s="12"/>
      <c r="AO31" s="12"/>
      <c r="AP31" s="13"/>
      <c r="AQ31" s="15" t="s">
        <v>44</v>
      </c>
      <c r="AR31" s="12"/>
      <c r="AS31" s="12"/>
      <c r="AT31" s="13"/>
      <c r="AU31" s="15" t="s">
        <v>45</v>
      </c>
      <c r="AV31" s="12"/>
      <c r="AW31" s="12"/>
      <c r="AX31" s="13"/>
      <c r="AY31" s="15" t="s">
        <v>46</v>
      </c>
      <c r="AZ31" s="12"/>
      <c r="BA31" s="12"/>
      <c r="BB31" s="13"/>
      <c r="BC31" s="16" t="s">
        <v>50</v>
      </c>
      <c r="BD31" s="12"/>
      <c r="BE31" s="12"/>
      <c r="BF31" s="12"/>
      <c r="BG31" s="12"/>
      <c r="BH31" s="13"/>
    </row>
    <row r="32" spans="1:60" ht="15.75" customHeight="1">
      <c r="A32" s="23"/>
      <c r="B32" s="24"/>
      <c r="C32" s="24"/>
      <c r="D32" s="24"/>
      <c r="E32" s="24"/>
      <c r="F32" s="25"/>
      <c r="G32" s="32" t="str">
        <f>IFERROR(G30/G29,"")</f>
        <v/>
      </c>
      <c r="H32" s="12"/>
      <c r="I32" s="12"/>
      <c r="J32" s="13"/>
      <c r="K32" s="32" t="str">
        <f>IFERROR(K30/K29,"")</f>
        <v/>
      </c>
      <c r="L32" s="12"/>
      <c r="M32" s="12"/>
      <c r="N32" s="13"/>
      <c r="O32" s="32" t="str">
        <f>IFERROR(O30/O29,"")</f>
        <v/>
      </c>
      <c r="P32" s="12"/>
      <c r="Q32" s="12"/>
      <c r="R32" s="13"/>
      <c r="S32" s="32" t="str">
        <f>IFERROR(S30/S29,"")</f>
        <v/>
      </c>
      <c r="T32" s="12"/>
      <c r="U32" s="12"/>
      <c r="V32" s="13"/>
      <c r="W32" s="32" t="str">
        <f>IFERROR(W30/W29,"")</f>
        <v/>
      </c>
      <c r="X32" s="12"/>
      <c r="Y32" s="12"/>
      <c r="Z32" s="13"/>
      <c r="AA32" s="32" t="str">
        <f>IFERROR(AA30/AA29,"")</f>
        <v/>
      </c>
      <c r="AB32" s="12"/>
      <c r="AC32" s="12"/>
      <c r="AD32" s="13"/>
      <c r="AE32" s="32" t="str">
        <f>IFERROR(AE30/AE29,"")</f>
        <v/>
      </c>
      <c r="AF32" s="12"/>
      <c r="AG32" s="12"/>
      <c r="AH32" s="13"/>
      <c r="AI32" s="32" t="str">
        <f>IFERROR(AI30/AI29,"")</f>
        <v/>
      </c>
      <c r="AJ32" s="12"/>
      <c r="AK32" s="12"/>
      <c r="AL32" s="13"/>
      <c r="AM32" s="32" t="str">
        <f>IFERROR(AM30/AM29,"")</f>
        <v/>
      </c>
      <c r="AN32" s="12"/>
      <c r="AO32" s="12"/>
      <c r="AP32" s="13"/>
      <c r="AQ32" s="32" t="str">
        <f>IFERROR(AQ30/AQ29,"")</f>
        <v/>
      </c>
      <c r="AR32" s="12"/>
      <c r="AS32" s="12"/>
      <c r="AT32" s="13"/>
      <c r="AU32" s="32" t="str">
        <f>IFERROR(AU30/AU29,"")</f>
        <v/>
      </c>
      <c r="AV32" s="12"/>
      <c r="AW32" s="12"/>
      <c r="AX32" s="13"/>
      <c r="AY32" s="32" t="str">
        <f>IFERROR(AY30/AY29,"")</f>
        <v/>
      </c>
      <c r="AZ32" s="12"/>
      <c r="BA32" s="12"/>
      <c r="BB32" s="13"/>
      <c r="BC32" s="27" t="str">
        <f>+IFERROR(BC30/BC29,"")</f>
        <v/>
      </c>
      <c r="BD32" s="12"/>
      <c r="BE32" s="12"/>
      <c r="BF32" s="12"/>
      <c r="BG32" s="12"/>
      <c r="BH32" s="13"/>
    </row>
    <row r="33" spans="1:60" ht="15" customHeight="1">
      <c r="A33" s="20" t="s">
        <v>51</v>
      </c>
      <c r="B33" s="21"/>
      <c r="C33" s="21"/>
      <c r="D33" s="21"/>
      <c r="E33" s="21"/>
      <c r="F33" s="22"/>
      <c r="G33" s="15" t="s">
        <v>35</v>
      </c>
      <c r="H33" s="12"/>
      <c r="I33" s="12"/>
      <c r="J33" s="13"/>
      <c r="K33" s="15" t="s">
        <v>36</v>
      </c>
      <c r="L33" s="12"/>
      <c r="M33" s="12"/>
      <c r="N33" s="13"/>
      <c r="O33" s="15" t="s">
        <v>37</v>
      </c>
      <c r="P33" s="12"/>
      <c r="Q33" s="12"/>
      <c r="R33" s="13"/>
      <c r="S33" s="15" t="s">
        <v>38</v>
      </c>
      <c r="T33" s="12"/>
      <c r="U33" s="12"/>
      <c r="V33" s="13"/>
      <c r="W33" s="15" t="s">
        <v>39</v>
      </c>
      <c r="X33" s="12"/>
      <c r="Y33" s="12"/>
      <c r="Z33" s="13"/>
      <c r="AA33" s="15" t="s">
        <v>40</v>
      </c>
      <c r="AB33" s="12"/>
      <c r="AC33" s="12"/>
      <c r="AD33" s="13"/>
      <c r="AE33" s="15" t="s">
        <v>41</v>
      </c>
      <c r="AF33" s="12"/>
      <c r="AG33" s="12"/>
      <c r="AH33" s="13"/>
      <c r="AI33" s="15" t="s">
        <v>42</v>
      </c>
      <c r="AJ33" s="12"/>
      <c r="AK33" s="12"/>
      <c r="AL33" s="13"/>
      <c r="AM33" s="15" t="s">
        <v>43</v>
      </c>
      <c r="AN33" s="12"/>
      <c r="AO33" s="12"/>
      <c r="AP33" s="13"/>
      <c r="AQ33" s="15" t="s">
        <v>44</v>
      </c>
      <c r="AR33" s="12"/>
      <c r="AS33" s="12"/>
      <c r="AT33" s="13"/>
      <c r="AU33" s="15" t="s">
        <v>45</v>
      </c>
      <c r="AV33" s="12"/>
      <c r="AW33" s="12"/>
      <c r="AX33" s="13"/>
      <c r="AY33" s="15" t="s">
        <v>46</v>
      </c>
      <c r="AZ33" s="12"/>
      <c r="BA33" s="12"/>
      <c r="BB33" s="13"/>
      <c r="BC33" s="16" t="s">
        <v>50</v>
      </c>
      <c r="BD33" s="12"/>
      <c r="BE33" s="12"/>
      <c r="BF33" s="12"/>
      <c r="BG33" s="12"/>
      <c r="BH33" s="13"/>
    </row>
    <row r="34" spans="1:60" ht="15.75" customHeight="1">
      <c r="A34" s="23"/>
      <c r="B34" s="24"/>
      <c r="C34" s="24"/>
      <c r="D34" s="24"/>
      <c r="E34" s="24"/>
      <c r="F34" s="25"/>
      <c r="G34" s="32" t="str">
        <f>+G32</f>
        <v/>
      </c>
      <c r="H34" s="12"/>
      <c r="I34" s="12"/>
      <c r="J34" s="13"/>
      <c r="K34" s="32" t="str">
        <f>+IFERROR(SUMIF(G30:N30,"&gt;0")/SUMIF(G29:N29,"&gt;0"),"")</f>
        <v/>
      </c>
      <c r="L34" s="12"/>
      <c r="M34" s="12"/>
      <c r="N34" s="13"/>
      <c r="O34" s="32" t="str">
        <f>+IFERROR(SUMIF(G30:R30,"&gt;0")/SUMIF(G29:R29,"&gt;0"),"")</f>
        <v/>
      </c>
      <c r="P34" s="12"/>
      <c r="Q34" s="12"/>
      <c r="R34" s="13"/>
      <c r="S34" s="32" t="str">
        <f>+IFERROR(SUMIF(G30:V30,"&gt;0")/SUMIF(G29:V29,"&gt;0"),"")</f>
        <v/>
      </c>
      <c r="T34" s="12"/>
      <c r="U34" s="12"/>
      <c r="V34" s="13"/>
      <c r="W34" s="32" t="str">
        <f>+IFERROR(SUMIF(G30:Z30,"&gt;0")/SUMIF(G29:Z29,"&gt;0"),"")</f>
        <v/>
      </c>
      <c r="X34" s="12"/>
      <c r="Y34" s="12"/>
      <c r="Z34" s="13"/>
      <c r="AA34" s="32" t="str">
        <f>+IFERROR(SUMIF(G30:AD30,"&gt;0")/SUMIF(G29:AD29,"&gt;0"),"")</f>
        <v/>
      </c>
      <c r="AB34" s="12"/>
      <c r="AC34" s="12"/>
      <c r="AD34" s="13"/>
      <c r="AE34" s="32" t="str">
        <f>+IFERROR(SUMIF(G30:AH30,"&gt;0")/SUMIF(G29:AH29,"&gt;0"),"")</f>
        <v/>
      </c>
      <c r="AF34" s="12"/>
      <c r="AG34" s="12"/>
      <c r="AH34" s="13"/>
      <c r="AI34" s="32" t="str">
        <f>+IFERROR(SUMIF(G30:AL30,"&gt;0")/SUMIF(G29:AL29,"&gt;0"),"")</f>
        <v/>
      </c>
      <c r="AJ34" s="12"/>
      <c r="AK34" s="12"/>
      <c r="AL34" s="13"/>
      <c r="AM34" s="32" t="str">
        <f>+IFERROR(SUMIF(G30:AP30,"&gt;0")/SUMIF(G29:AP29,"&gt;0"),"")</f>
        <v/>
      </c>
      <c r="AN34" s="12"/>
      <c r="AO34" s="12"/>
      <c r="AP34" s="13"/>
      <c r="AQ34" s="32" t="str">
        <f>+IFERROR(SUMIF(G30:AT30,"&gt;0")/SUMIF(G29:AT29,"&gt;0"),"")</f>
        <v/>
      </c>
      <c r="AR34" s="12"/>
      <c r="AS34" s="12"/>
      <c r="AT34" s="13"/>
      <c r="AU34" s="32" t="str">
        <f>+IFERROR(SUMIF(G30:AX30,"&gt;0")/SUMIF(G29:AX29,"&gt;0"),"")</f>
        <v/>
      </c>
      <c r="AV34" s="12"/>
      <c r="AW34" s="12"/>
      <c r="AX34" s="13"/>
      <c r="AY34" s="32" t="str">
        <f>+IFERROR(SUMIF(G30:BB30,"&gt;0")/SUMIF(G29:BB29,"&gt;0"),"")</f>
        <v/>
      </c>
      <c r="AZ34" s="12"/>
      <c r="BA34" s="12"/>
      <c r="BB34" s="13"/>
      <c r="BC34" s="30" t="str">
        <f>+BC32</f>
        <v/>
      </c>
      <c r="BD34" s="12"/>
      <c r="BE34" s="12"/>
      <c r="BF34" s="12"/>
      <c r="BG34" s="12"/>
      <c r="BH34" s="13"/>
    </row>
    <row r="35" spans="1:60" ht="15.75" customHeight="1"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60" ht="15.75" customHeight="1">
      <c r="A36" s="33" t="s">
        <v>52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</row>
    <row r="37" spans="1:60" ht="14.25">
      <c r="A37" s="29" t="s">
        <v>53</v>
      </c>
      <c r="B37" s="12"/>
      <c r="C37" s="12"/>
      <c r="D37" s="12"/>
      <c r="E37" s="12"/>
      <c r="F37" s="13"/>
      <c r="G37" s="3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3"/>
    </row>
    <row r="38" spans="1:60" ht="14.25">
      <c r="A38" s="29" t="s">
        <v>54</v>
      </c>
      <c r="B38" s="12"/>
      <c r="C38" s="12"/>
      <c r="D38" s="12"/>
      <c r="E38" s="12"/>
      <c r="F38" s="13"/>
      <c r="G38" s="3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ht="14.25">
      <c r="A39" s="29" t="s">
        <v>55</v>
      </c>
      <c r="B39" s="12"/>
      <c r="C39" s="12"/>
      <c r="D39" s="12"/>
      <c r="E39" s="12"/>
      <c r="F39" s="13"/>
      <c r="G39" s="3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3"/>
    </row>
    <row r="40" spans="1:60" ht="14.25">
      <c r="A40" s="29" t="s">
        <v>56</v>
      </c>
      <c r="B40" s="12"/>
      <c r="C40" s="12"/>
      <c r="D40" s="12"/>
      <c r="E40" s="12"/>
      <c r="F40" s="13"/>
      <c r="G40" s="36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ht="14.25">
      <c r="A41" s="37" t="s">
        <v>57</v>
      </c>
      <c r="B41" s="12"/>
      <c r="C41" s="12"/>
      <c r="D41" s="12"/>
      <c r="E41" s="12"/>
      <c r="F41" s="13"/>
      <c r="G41" s="3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ht="14.25">
      <c r="A42" s="29" t="s">
        <v>58</v>
      </c>
      <c r="B42" s="12"/>
      <c r="C42" s="12"/>
      <c r="D42" s="12"/>
      <c r="E42" s="12"/>
      <c r="F42" s="13"/>
      <c r="G42" s="3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ht="14.25">
      <c r="A43" s="29" t="s">
        <v>59</v>
      </c>
      <c r="B43" s="12"/>
      <c r="C43" s="12"/>
      <c r="D43" s="12"/>
      <c r="E43" s="12"/>
      <c r="F43" s="13"/>
      <c r="G43" s="3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3"/>
    </row>
    <row r="44" spans="1:60" ht="14.25">
      <c r="A44" s="29" t="s">
        <v>60</v>
      </c>
      <c r="B44" s="12"/>
      <c r="C44" s="12"/>
      <c r="D44" s="12"/>
      <c r="E44" s="12"/>
      <c r="F44" s="13"/>
      <c r="G44" s="3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ht="14.25">
      <c r="A45" s="29" t="s">
        <v>61</v>
      </c>
      <c r="B45" s="12"/>
      <c r="C45" s="12"/>
      <c r="D45" s="12"/>
      <c r="E45" s="12"/>
      <c r="F45" s="13"/>
      <c r="G45" s="3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3"/>
    </row>
    <row r="46" spans="1:60" ht="15.75" customHeight="1">
      <c r="A46" s="29" t="s">
        <v>62</v>
      </c>
      <c r="B46" s="12"/>
      <c r="C46" s="12"/>
      <c r="D46" s="12"/>
      <c r="E46" s="12"/>
      <c r="F46" s="13"/>
      <c r="G46" s="2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ht="15.75" customHeight="1">
      <c r="A47" s="29" t="s">
        <v>63</v>
      </c>
      <c r="B47" s="12"/>
      <c r="C47" s="12"/>
      <c r="D47" s="12"/>
      <c r="E47" s="12"/>
      <c r="F47" s="13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ht="42" customHeight="1">
      <c r="A48" s="29" t="s">
        <v>64</v>
      </c>
      <c r="B48" s="12"/>
      <c r="C48" s="12"/>
      <c r="D48" s="12"/>
      <c r="E48" s="12"/>
      <c r="F48" s="13"/>
      <c r="G48" s="36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1">
    <mergeCell ref="A47:F47"/>
    <mergeCell ref="A48:F48"/>
    <mergeCell ref="G48:BH48"/>
    <mergeCell ref="BC33:BH33"/>
    <mergeCell ref="G30:J30"/>
    <mergeCell ref="G31:J31"/>
    <mergeCell ref="A33:F34"/>
    <mergeCell ref="G33:J33"/>
    <mergeCell ref="G34:J34"/>
    <mergeCell ref="A37:F37"/>
    <mergeCell ref="A38:F38"/>
    <mergeCell ref="A45:F45"/>
    <mergeCell ref="G47:BH47"/>
    <mergeCell ref="A39:F39"/>
    <mergeCell ref="A40:F40"/>
    <mergeCell ref="A41:F41"/>
    <mergeCell ref="A42:F42"/>
    <mergeCell ref="A43:F43"/>
    <mergeCell ref="A44:F44"/>
    <mergeCell ref="G45:BH45"/>
    <mergeCell ref="AY31:BB31"/>
    <mergeCell ref="BC31:BH31"/>
    <mergeCell ref="S31:V31"/>
    <mergeCell ref="W31:Z31"/>
    <mergeCell ref="AU33:AX33"/>
    <mergeCell ref="AY33:BB33"/>
    <mergeCell ref="AE31:AH31"/>
    <mergeCell ref="AI31:AL31"/>
    <mergeCell ref="AM31:AP31"/>
    <mergeCell ref="AQ31:AT31"/>
    <mergeCell ref="AU31:AX31"/>
    <mergeCell ref="AA31:AD31"/>
    <mergeCell ref="AE32:AH32"/>
    <mergeCell ref="AI32:AL32"/>
    <mergeCell ref="AM32:AP32"/>
    <mergeCell ref="AQ32:AT32"/>
    <mergeCell ref="AU32:AX32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G46:BH46"/>
    <mergeCell ref="A46:F46"/>
    <mergeCell ref="BC34:BH34"/>
    <mergeCell ref="K34:N34"/>
    <mergeCell ref="O34:R34"/>
    <mergeCell ref="S34:V34"/>
    <mergeCell ref="W34:Z34"/>
    <mergeCell ref="AA34:AD34"/>
    <mergeCell ref="AE34:AH34"/>
    <mergeCell ref="AI34:AL34"/>
    <mergeCell ref="G43:BH43"/>
    <mergeCell ref="AM34:AP34"/>
    <mergeCell ref="AQ34:AT34"/>
    <mergeCell ref="AU34:AX34"/>
    <mergeCell ref="AY34:BB34"/>
    <mergeCell ref="G44:BH44"/>
    <mergeCell ref="A36:BH36"/>
    <mergeCell ref="G37:BH37"/>
    <mergeCell ref="G38:BH38"/>
    <mergeCell ref="G39:BH39"/>
    <mergeCell ref="G40:BH40"/>
    <mergeCell ref="G41:BH41"/>
    <mergeCell ref="G42:BH42"/>
    <mergeCell ref="AE30:AH30"/>
    <mergeCell ref="AI30:AL30"/>
    <mergeCell ref="AM30:AP30"/>
    <mergeCell ref="AQ30:AT30"/>
    <mergeCell ref="AU30:AX30"/>
    <mergeCell ref="AY30:BB30"/>
    <mergeCell ref="BC30:BH30"/>
    <mergeCell ref="A31:F32"/>
    <mergeCell ref="G32:J32"/>
    <mergeCell ref="K32:N32"/>
    <mergeCell ref="O32:R32"/>
    <mergeCell ref="S32:V32"/>
    <mergeCell ref="W32:Z32"/>
    <mergeCell ref="AA32:AD32"/>
    <mergeCell ref="K31:N31"/>
    <mergeCell ref="O31:R31"/>
    <mergeCell ref="A30:F30"/>
    <mergeCell ref="K30:N30"/>
    <mergeCell ref="O30:R30"/>
    <mergeCell ref="S30:V30"/>
    <mergeCell ref="W30:Z30"/>
    <mergeCell ref="AA30:AD30"/>
    <mergeCell ref="BC32:BH32"/>
    <mergeCell ref="AY32:BB32"/>
    <mergeCell ref="AE29:AH29"/>
    <mergeCell ref="AI29:AL29"/>
    <mergeCell ref="AM29:AP29"/>
    <mergeCell ref="AQ29:AT29"/>
    <mergeCell ref="AU29:AX29"/>
    <mergeCell ref="AY29:BB29"/>
    <mergeCell ref="BC29:BH29"/>
    <mergeCell ref="A29:F29"/>
    <mergeCell ref="G29:J29"/>
    <mergeCell ref="K29:N29"/>
    <mergeCell ref="O29:R29"/>
    <mergeCell ref="S29:V29"/>
    <mergeCell ref="W29:Z29"/>
    <mergeCell ref="AA29:AD29"/>
    <mergeCell ref="A7:J7"/>
    <mergeCell ref="K7:T7"/>
    <mergeCell ref="U7:AB7"/>
    <mergeCell ref="AC7:AJ7"/>
    <mergeCell ref="AK7:AR7"/>
    <mergeCell ref="AS7:AZ7"/>
    <mergeCell ref="BA7:BG7"/>
    <mergeCell ref="AE28:AH28"/>
    <mergeCell ref="AI28:AL28"/>
    <mergeCell ref="AM28:AP28"/>
    <mergeCell ref="AQ28:AT28"/>
    <mergeCell ref="AU28:AX28"/>
    <mergeCell ref="AY28:BB28"/>
    <mergeCell ref="BC28:BH28"/>
    <mergeCell ref="A28:F28"/>
    <mergeCell ref="G28:J28"/>
    <mergeCell ref="K28:N28"/>
    <mergeCell ref="O28:R28"/>
    <mergeCell ref="S28:V28"/>
    <mergeCell ref="W28:Z28"/>
    <mergeCell ref="AA28:AD28"/>
    <mergeCell ref="A1:H4"/>
    <mergeCell ref="I1:AY4"/>
    <mergeCell ref="AZ1:BG1"/>
    <mergeCell ref="AZ2:BG2"/>
    <mergeCell ref="AZ3:BG3"/>
    <mergeCell ref="AZ4:BG4"/>
    <mergeCell ref="A6:J6"/>
    <mergeCell ref="K6:T6"/>
    <mergeCell ref="U6:AB6"/>
    <mergeCell ref="AC6:AJ6"/>
    <mergeCell ref="AK6:AR6"/>
    <mergeCell ref="AS6:AZ6"/>
    <mergeCell ref="BA6:BG6"/>
  </mergeCells>
  <pageMargins left="0.70866141732283472" right="0.70866141732283472" top="0.74803149606299213" bottom="0.74803149606299213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 Tasa de accidentalidad</vt:lpstr>
      <vt:lpstr>2. Frecuencia de accidentalidad</vt:lpstr>
      <vt:lpstr>3. Severidad de los accidentes</vt:lpstr>
      <vt:lpstr>4.Mortalidad en A.T.</vt:lpstr>
      <vt:lpstr>5. Prevalencia de la enfermedad</vt:lpstr>
      <vt:lpstr>6. Incidencia de la enfermedad</vt:lpstr>
      <vt:lpstr>7. Ausentismo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a279</dc:creator>
  <cp:lastModifiedBy>Usuario</cp:lastModifiedBy>
  <cp:lastPrinted>2025-07-25T16:36:36Z</cp:lastPrinted>
  <dcterms:created xsi:type="dcterms:W3CDTF">2024-11-18T01:45:39Z</dcterms:created>
  <dcterms:modified xsi:type="dcterms:W3CDTF">2025-07-25T17:02:21Z</dcterms:modified>
</cp:coreProperties>
</file>